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_rels/drawing1.xml.rels" ContentType="application/vnd.openxmlformats-package.relationship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chungen" sheetId="1" state="visible" r:id="rId3"/>
    <sheet name="Übersicht" sheetId="2" state="visible" r:id="rId4"/>
  </sheets>
  <definedNames>
    <definedName function="false" hidden="false" name="BuBrutto" vbProcedure="false">Buchungen!$H$6:$H$305</definedName>
    <definedName function="false" hidden="false" name="BuDatum" vbProcedure="false">Buchungen!$B$6:$B$305</definedName>
    <definedName function="false" hidden="false" name="BuErg" vbProcedure="false">Buchungen!$L$6:$L$305</definedName>
    <definedName function="false" hidden="false" name="BuKat" vbProcedure="false">Buchungen!$F$6:$F$305</definedName>
    <definedName function="false" hidden="false" name="BuMonat" vbProcedure="false">Buchungen!$N$6:$N$305</definedName>
    <definedName function="false" hidden="false" name="BuNetto" vbProcedure="false">Buchungen!$K$6:$K$305</definedName>
    <definedName function="false" hidden="false" name="BuTyp" vbProcedure="false">Buchungen!$E$6:$E$305</definedName>
    <definedName function="false" hidden="false" name="BuUSt" vbProcedure="false">Buchungen!$J$6:$J$305</definedName>
    <definedName function="false" hidden="false" name="ListeKategorien" vbProcedure="false">Übersicht!$A$31:$A$46</definedName>
    <definedName function="false" hidden="false" name="ListeTyp" vbProcedure="false">Übersicht!$F$25:$F$26</definedName>
    <definedName function="false" hidden="false" name="ListeUSt" vbProcedure="false">Übersicht!$H$25:$H$27</definedName>
    <definedName function="false" hidden="false" name="ListeZahlung" vbProcedure="false">Übersicht!$G$25:$G$29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K5" authorId="0">
      <text>
        <r>
          <rPr>
            <sz val="10"/>
            <rFont val="Arial"/>
            <family val="2"/>
          </rPr>
          <t xml:space="preserve">Netto = Brutto ÷ (1 + USt-Satz).</t>
        </r>
      </text>
    </comment>
    <comment ref="L5" authorId="0">
      <text>
        <r>
          <rPr>
            <sz val="10"/>
            <rFont val="Arial"/>
            <family val="2"/>
          </rPr>
          <t xml:space="preserve">Ergebnis = Netto (bei Einnahme +, bei Ausgabe −).</t>
        </r>
      </text>
    </comment>
    <comment ref="M5" authorId="0">
      <text>
        <r>
          <rPr>
            <sz val="10"/>
            <rFont val="Arial"/>
            <family val="2"/>
          </rPr>
          <t xml:space="preserve">Fortlaufender Saldo der Ergebnis-Spalte.</t>
        </r>
      </text>
    </comment>
  </commentList>
</comments>
</file>

<file path=xl/sharedStrings.xml><?xml version="1.0" encoding="utf-8"?>
<sst xmlns="http://schemas.openxmlformats.org/spreadsheetml/2006/main" count="213" uniqueCount="119">
  <si>
    <t xml:space="preserve">Einnahmen-Ausgaben-Rechnung (EÜR)</t>
  </si>
  <si>
    <t xml:space="preserve">Vereinfachte Gewinnermittlung nach dem Zufluss-Abfluss-Prinzip  ·  Geschäftsjahr 2026</t>
  </si>
  <si>
    <t xml:space="preserve">Cremefarbene Spalten ausfüllen (Datum, Beleg, Beschreibung, Typ, Kategorie, Zahlungsart, Brutto, USt-Satz). Netto, USt, Ergebnis und Saldo werden automatisch berechnet.</t>
  </si>
  <si>
    <t xml:space="preserve">Einnahmen netto</t>
  </si>
  <si>
    <t xml:space="preserve">Ausgaben netto</t>
  </si>
  <si>
    <t xml:space="preserve">Überschuss</t>
  </si>
  <si>
    <t xml:space="preserve">USt-Zahllast</t>
  </si>
  <si>
    <t xml:space="preserve">Nr.</t>
  </si>
  <si>
    <t xml:space="preserve">Datum</t>
  </si>
  <si>
    <t xml:space="preserve">Beleg-Nr.</t>
  </si>
  <si>
    <t xml:space="preserve">Beschreibung</t>
  </si>
  <si>
    <t xml:space="preserve">Typ</t>
  </si>
  <si>
    <t xml:space="preserve">Kategorie</t>
  </si>
  <si>
    <t xml:space="preserve">Zahlungsart</t>
  </si>
  <si>
    <t xml:space="preserve">Brutto (€)</t>
  </si>
  <si>
    <t xml:space="preserve">USt-Satz</t>
  </si>
  <si>
    <t xml:space="preserve">USt (€)</t>
  </si>
  <si>
    <t xml:space="preserve">Netto (€)</t>
  </si>
  <si>
    <t xml:space="preserve">Ergebnis (€)</t>
  </si>
  <si>
    <t xml:space="preserve">Saldo kum. (€)</t>
  </si>
  <si>
    <t xml:space="preserve">Monat</t>
  </si>
  <si>
    <t xml:space="preserve">RE-2026-001</t>
  </si>
  <si>
    <t xml:space="preserve">Beratungsleistung Projekt A</t>
  </si>
  <si>
    <t xml:space="preserve">Einnahme</t>
  </si>
  <si>
    <t xml:space="preserve">Umsatzerlöse (Leistungen)</t>
  </si>
  <si>
    <t xml:space="preserve">Bank</t>
  </si>
  <si>
    <t xml:space="preserve">ER-1001</t>
  </si>
  <si>
    <t xml:space="preserve">Büromiete Januar</t>
  </si>
  <si>
    <t xml:space="preserve">Ausgabe</t>
  </si>
  <si>
    <t xml:space="preserve">Raumkosten (Miete)</t>
  </si>
  <si>
    <t xml:space="preserve">ER-1002</t>
  </si>
  <si>
    <t xml:space="preserve">Softwarelizenz (Jahresabo)</t>
  </si>
  <si>
    <t xml:space="preserve">Sonstige Ausgaben</t>
  </si>
  <si>
    <t xml:space="preserve">Kreditkarte</t>
  </si>
  <si>
    <t xml:space="preserve">ER-1003</t>
  </si>
  <si>
    <t xml:space="preserve">Bahnfahrt Kundentermin</t>
  </si>
  <si>
    <t xml:space="preserve">Reisekosten</t>
  </si>
  <si>
    <t xml:space="preserve">RE-2026-002</t>
  </si>
  <si>
    <t xml:space="preserve">Webentwicklung Kunde B</t>
  </si>
  <si>
    <t xml:space="preserve">ER-1004</t>
  </si>
  <si>
    <t xml:space="preserve">Büromaterial</t>
  </si>
  <si>
    <t xml:space="preserve">Bürobedarf</t>
  </si>
  <si>
    <t xml:space="preserve">Bar</t>
  </si>
  <si>
    <t xml:space="preserve">ER-1005</t>
  </si>
  <si>
    <t xml:space="preserve">Telefon &amp; Internet Januar</t>
  </si>
  <si>
    <t xml:space="preserve">Telefon &amp; Internet</t>
  </si>
  <si>
    <t xml:space="preserve">ER-1006</t>
  </si>
  <si>
    <t xml:space="preserve">Fachbuch</t>
  </si>
  <si>
    <t xml:space="preserve">RE-2026-003</t>
  </si>
  <si>
    <t xml:space="preserve">Verkauf Vorlagen (Lizenz)</t>
  </si>
  <si>
    <t xml:space="preserve">Umsatzerlöse (Waren)</t>
  </si>
  <si>
    <t xml:space="preserve">PayPal</t>
  </si>
  <si>
    <t xml:space="preserve">ER-1007</t>
  </si>
  <si>
    <t xml:space="preserve">Büromiete Februar</t>
  </si>
  <si>
    <t xml:space="preserve">RE-2026-004</t>
  </si>
  <si>
    <t xml:space="preserve">Beratung Projekt C</t>
  </si>
  <si>
    <t xml:space="preserve">ER-1008</t>
  </si>
  <si>
    <t xml:space="preserve">Werbeanzeigen online</t>
  </si>
  <si>
    <t xml:space="preserve">Werbekosten</t>
  </si>
  <si>
    <t xml:space="preserve">ER-1009</t>
  </si>
  <si>
    <t xml:space="preserve">Ladestrom / Kfz</t>
  </si>
  <si>
    <t xml:space="preserve">Kfz-Kosten</t>
  </si>
  <si>
    <t xml:space="preserve">ER-1010</t>
  </si>
  <si>
    <t xml:space="preserve">Berufshaftpflicht (Quartal)</t>
  </si>
  <si>
    <t xml:space="preserve">Versicherungen &amp; Beiträge</t>
  </si>
  <si>
    <t xml:space="preserve">RE-2026-005</t>
  </si>
  <si>
    <t xml:space="preserve">Wartung Website Kunde B</t>
  </si>
  <si>
    <t xml:space="preserve">ER-1011</t>
  </si>
  <si>
    <t xml:space="preserve">Steuerberatung</t>
  </si>
  <si>
    <t xml:space="preserve">Beratungskosten</t>
  </si>
  <si>
    <t xml:space="preserve">ER-1012</t>
  </si>
  <si>
    <t xml:space="preserve">Telefon &amp; Internet Februar</t>
  </si>
  <si>
    <t xml:space="preserve">ER-1013</t>
  </si>
  <si>
    <t xml:space="preserve">Büromiete März</t>
  </si>
  <si>
    <t xml:space="preserve">RE-2026-006</t>
  </si>
  <si>
    <t xml:space="preserve">Entwicklung Kunde D</t>
  </si>
  <si>
    <t xml:space="preserve">ER-1014</t>
  </si>
  <si>
    <t xml:space="preserve">Monitor (Bürohardware)</t>
  </si>
  <si>
    <t xml:space="preserve">RE-2026-007</t>
  </si>
  <si>
    <t xml:space="preserve">Kleinauftrag Grafik</t>
  </si>
  <si>
    <t xml:space="preserve">Sonstige betriebliche Erträge</t>
  </si>
  <si>
    <t xml:space="preserve">ER-1015</t>
  </si>
  <si>
    <t xml:space="preserve">Reisekosten Messe</t>
  </si>
  <si>
    <t xml:space="preserve">ER-1016</t>
  </si>
  <si>
    <t xml:space="preserve">Telefon &amp; Internet März</t>
  </si>
  <si>
    <t xml:space="preserve">GESAMT · Geschäftsjahr 2026</t>
  </si>
  <si>
    <t xml:space="preserve">Übersicht &amp; Auswertung 2026</t>
  </si>
  <si>
    <t xml:space="preserve">Automatische Auswertung nach Monat, Kategorie und Umsatzsteuer</t>
  </si>
  <si>
    <t xml:space="preserve">Betriebseinnahmen (netto)</t>
  </si>
  <si>
    <t xml:space="preserve">Betriebsausgaben (netto)</t>
  </si>
  <si>
    <t xml:space="preserve">Überschuss (Gewinn/Verlust)</t>
  </si>
  <si>
    <t xml:space="preserve">Monatsauswertung 2026</t>
  </si>
  <si>
    <t xml:space="preserve">Einnahmen (€)</t>
  </si>
  <si>
    <t xml:space="preserve">Ausgaben (€)</t>
  </si>
  <si>
    <t xml:space="preserve">01/2026</t>
  </si>
  <si>
    <t xml:space="preserve">02/2026</t>
  </si>
  <si>
    <t xml:space="preserve">03/2026</t>
  </si>
  <si>
    <t xml:space="preserve">04/2026</t>
  </si>
  <si>
    <t xml:space="preserve">05/2026</t>
  </si>
  <si>
    <t xml:space="preserve">06/2026</t>
  </si>
  <si>
    <t xml:space="preserve">07/2026</t>
  </si>
  <si>
    <t xml:space="preserve">08/2026</t>
  </si>
  <si>
    <t xml:space="preserve">09/2026</t>
  </si>
  <si>
    <t xml:space="preserve">10/2026</t>
  </si>
  <si>
    <t xml:space="preserve">11/2026</t>
  </si>
  <si>
    <t xml:space="preserve">12/2026</t>
  </si>
  <si>
    <t xml:space="preserve">Summe</t>
  </si>
  <si>
    <t xml:space="preserve">Umsatzsteuer 2026</t>
  </si>
  <si>
    <t xml:space="preserve">Listen (Dropdown-Quellen)</t>
  </si>
  <si>
    <t xml:space="preserve">USt aus Einnahmen (Umsatzsteuer)</t>
  </si>
  <si>
    <t xml:space="preserve">Vorsteuer aus Ausgaben</t>
  </si>
  <si>
    <t xml:space="preserve">USt-Zahllast (an das Finanzamt)</t>
  </si>
  <si>
    <t xml:space="preserve">Kategorienauswertung 2026</t>
  </si>
  <si>
    <t xml:space="preserve">Lastschrift</t>
  </si>
  <si>
    <t xml:space="preserve">Betrag netto (€)</t>
  </si>
  <si>
    <t xml:space="preserve">Zinserträge</t>
  </si>
  <si>
    <t xml:space="preserve">Wareneinkauf</t>
  </si>
  <si>
    <t xml:space="preserve">Personalkosten</t>
  </si>
  <si>
    <t xml:space="preserve">Abschreibungen (AfA)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</si>
</sst>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&quot; €&quot;"/>
    <numFmt numFmtId="166" formatCode="#,##0.00&quot; €&quot;;[RED]\-#,##0.00&quot; €&quot;"/>
    <numFmt numFmtId="167" formatCode="General"/>
    <numFmt numFmtId="168" formatCode="dd\.mm\.yyyy"/>
    <numFmt numFmtId="169" formatCode="0%"/>
    <numFmt numFmtId="170" formatCode="@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FFFFFF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i val="true"/>
      <sz val="9"/>
      <color rgb="FF5A5A5A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0"/>
      <color rgb="FF7A1F2B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1A1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"/>
      <name val="Arial"/>
      <family val="2"/>
    </font>
    <font>
      <b val="true"/>
      <sz val="15"/>
      <color rgb="FF7A1F2B"/>
      <name val="Calibri"/>
      <family val="0"/>
      <charset val="1"/>
    </font>
    <font>
      <b val="true"/>
      <sz val="10"/>
      <color rgb="FF3F3F46"/>
      <name val="Calibri"/>
      <family val="0"/>
      <charset val="1"/>
    </font>
    <font>
      <b val="true"/>
      <sz val="11"/>
      <color rgb="FF1A1A1A"/>
      <name val="Calibri"/>
      <family val="0"/>
      <charset val="1"/>
    </font>
    <font>
      <b val="true"/>
      <sz val="11"/>
      <color rgb="FF7A1F2B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7A1F2B"/>
        <bgColor rgb="FF800000"/>
      </patternFill>
    </fill>
    <fill>
      <patternFill patternType="solid">
        <fgColor rgb="FF3F3F46"/>
        <bgColor rgb="FF55555E"/>
      </patternFill>
    </fill>
    <fill>
      <patternFill patternType="solid">
        <fgColor rgb="FFF1F0EE"/>
        <bgColor rgb="FFF7EDEF"/>
      </patternFill>
    </fill>
    <fill>
      <patternFill patternType="solid">
        <fgColor rgb="FF55555E"/>
        <bgColor rgb="FF5A5A5A"/>
      </patternFill>
    </fill>
    <fill>
      <patternFill patternType="solid">
        <fgColor rgb="FFF7EDEF"/>
        <bgColor rgb="FFF1F0EE"/>
      </patternFill>
    </fill>
    <fill>
      <patternFill patternType="solid">
        <fgColor rgb="FFFFFFFF"/>
        <bgColor rgb="FFF9F9F9"/>
      </patternFill>
    </fill>
    <fill>
      <patternFill patternType="solid">
        <fgColor rgb="FFFBF3E7"/>
        <bgColor rgb="FFF7EDE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9C2BA"/>
      </left>
      <right/>
      <top style="thin">
        <color rgb="FFC9C2BA"/>
      </top>
      <bottom style="thin">
        <color rgb="FFC9C2BA"/>
      </bottom>
      <diagonal/>
    </border>
    <border diagonalUp="false" diagonalDown="false">
      <left style="thin">
        <color rgb="FFC9C2BA"/>
      </left>
      <right style="thin">
        <color rgb="FFC9C2BA"/>
      </right>
      <top style="thin">
        <color rgb="FFC9C2BA"/>
      </top>
      <bottom style="thin">
        <color rgb="FFC9C2BA"/>
      </bottom>
      <diagonal/>
    </border>
    <border diagonalUp="false" diagonalDown="false">
      <left style="thin">
        <color rgb="FF7A1F2B"/>
      </left>
      <right style="thin">
        <color rgb="FF7A1F2B"/>
      </right>
      <top style="thin">
        <color rgb="FF7A1F2B"/>
      </top>
      <bottom style="medium">
        <color rgb="FFB08D57"/>
      </bottom>
      <diagonal/>
    </border>
    <border diagonalUp="false" diagonalDown="false">
      <left style="thin">
        <color rgb="FFB08D57"/>
      </left>
      <right/>
      <top style="thin">
        <color rgb="FFB08D57"/>
      </top>
      <bottom style="thin">
        <color rgb="FFB08D5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0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1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4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5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6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0"/>
        <b val="1"/>
        <color rgb="FF7A1F2B"/>
        <sz val="10"/>
      </font>
      <fill>
        <patternFill>
          <bgColor rgb="FFF7EDEF"/>
        </patternFill>
      </fill>
    </dxf>
    <dxf>
      <font>
        <name val="Calibri"/>
        <charset val="1"/>
        <family val="0"/>
        <b val="1"/>
        <color rgb="FF3F3F46"/>
        <sz val="10"/>
      </font>
      <fill>
        <patternFill>
          <bgColor rgb="FFF1F0EE"/>
        </patternFill>
      </fill>
    </dxf>
    <dxf>
      <font>
        <name val="Calibri"/>
        <charset val="1"/>
        <family val="0"/>
        <b val="1"/>
        <color rgb="FFC55A11"/>
        <sz val="10"/>
      </font>
      <fill>
        <patternFill>
          <bgColor rgb="FFFCE4D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2BA"/>
      <rgbColor rgb="FF878787"/>
      <rgbColor rgb="FF9999FF"/>
      <rgbColor rgb="FF993366"/>
      <rgbColor rgb="FFFBF3E7"/>
      <rgbColor rgb="FFF1F0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9F9"/>
      <rgbColor rgb="FFF7EDEF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C55A11"/>
      <rgbColor rgb="FF5A5A5A"/>
      <rgbColor rgb="FFB08D57"/>
      <rgbColor rgb="FF003366"/>
      <rgbColor rgb="FF339966"/>
      <rgbColor rgb="FF003300"/>
      <rgbColor rgb="FF1A1A1A"/>
      <rgbColor rgb="FF7A1F2B"/>
      <rgbColor rgb="FF993366"/>
      <rgbColor rgb="FF55555E"/>
      <rgbColor rgb="FF3F3F4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Einnahmen und Ausgaben je Monat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Übersicht!B8</c:f>
              <c:strCache>
                <c:ptCount val="1"/>
                <c:pt idx="0">
                  <c:v>Einnahmen (€)</c:v>
                </c:pt>
              </c:strCache>
            </c:strRef>
          </c:tx>
          <c:spPr>
            <a:solidFill>
              <a:srgbClr val="7a1f2b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Übersicht!$A$9:$A$20</c:f>
              <c:strCache>
                <c:ptCount val="12"/>
                <c:pt idx="0">
                  <c:v>01/2026</c:v>
                </c:pt>
                <c:pt idx="1">
                  <c:v>02/2026</c:v>
                </c:pt>
                <c:pt idx="2">
                  <c:v>03/2026</c:v>
                </c:pt>
                <c:pt idx="3">
                  <c:v>04/2026</c:v>
                </c:pt>
                <c:pt idx="4">
                  <c:v>05/2026</c:v>
                </c:pt>
                <c:pt idx="5">
                  <c:v>06/2026</c:v>
                </c:pt>
                <c:pt idx="6">
                  <c:v>07/2026</c:v>
                </c:pt>
                <c:pt idx="7">
                  <c:v>08/2026</c:v>
                </c:pt>
                <c:pt idx="8">
                  <c:v>09/2026</c:v>
                </c:pt>
                <c:pt idx="9">
                  <c:v>10/2026</c:v>
                </c:pt>
                <c:pt idx="10">
                  <c:v>11/2026</c:v>
                </c:pt>
                <c:pt idx="11">
                  <c:v>12/2026</c:v>
                </c:pt>
              </c:strCache>
            </c:strRef>
          </c:cat>
          <c:val>
            <c:numRef>
              <c:f>Übersicht!$B$9:$B$20</c:f>
              <c:numCache>
                <c:formatCode>#,##0.00" €"</c:formatCode>
                <c:ptCount val="12"/>
                <c:pt idx="0">
                  <c:v>6179.83193277311</c:v>
                </c:pt>
                <c:pt idx="1">
                  <c:v>3400</c:v>
                </c:pt>
                <c:pt idx="2">
                  <c:v>4609.24369747899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Übersicht!C8</c:f>
              <c:strCache>
                <c:ptCount val="1"/>
                <c:pt idx="0">
                  <c:v>Ausgaben (€)</c:v>
                </c:pt>
              </c:strCache>
            </c:strRef>
          </c:tx>
          <c:spPr>
            <a:solidFill>
              <a:srgbClr val="3f3f46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Übersicht!$A$9:$A$20</c:f>
              <c:strCache>
                <c:ptCount val="12"/>
                <c:pt idx="0">
                  <c:v>01/2026</c:v>
                </c:pt>
                <c:pt idx="1">
                  <c:v>02/2026</c:v>
                </c:pt>
                <c:pt idx="2">
                  <c:v>03/2026</c:v>
                </c:pt>
                <c:pt idx="3">
                  <c:v>04/2026</c:v>
                </c:pt>
                <c:pt idx="4">
                  <c:v>05/2026</c:v>
                </c:pt>
                <c:pt idx="5">
                  <c:v>06/2026</c:v>
                </c:pt>
                <c:pt idx="6">
                  <c:v>07/2026</c:v>
                </c:pt>
                <c:pt idx="7">
                  <c:v>08/2026</c:v>
                </c:pt>
                <c:pt idx="8">
                  <c:v>09/2026</c:v>
                </c:pt>
                <c:pt idx="9">
                  <c:v>10/2026</c:v>
                </c:pt>
                <c:pt idx="10">
                  <c:v>11/2026</c:v>
                </c:pt>
                <c:pt idx="11">
                  <c:v>12/2026</c:v>
                </c:pt>
              </c:strCache>
            </c:strRef>
          </c:cat>
          <c:val>
            <c:numRef>
              <c:f>Übersicht!$C$9:$C$20</c:f>
              <c:numCache>
                <c:formatCode>#,##0.00" €"</c:formatCode>
                <c:ptCount val="12"/>
                <c:pt idx="0">
                  <c:v>1155.52501374382</c:v>
                </c:pt>
                <c:pt idx="1">
                  <c:v>1389.52941176471</c:v>
                </c:pt>
                <c:pt idx="2">
                  <c:v>1231.8487394958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gapWidth val="150"/>
        <c:overlap val="0"/>
        <c:axId val="24204382"/>
        <c:axId val="7765726"/>
      </c:barChart>
      <c:catAx>
        <c:axId val="2420438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765726"/>
        <c:crosses val="autoZero"/>
        <c:auto val="1"/>
        <c:lblAlgn val="ctr"/>
        <c:lblOffset val="100"/>
        <c:noMultiLvlLbl val="0"/>
      </c:catAx>
      <c:valAx>
        <c:axId val="776572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420438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Ausgaben nach Kategorie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spPr>
            <a:solidFill>
              <a:srgbClr val="b08d57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Übersicht!$A$35:$A$46</c:f>
              <c:strCache>
                <c:ptCount val="12"/>
                <c:pt idx="0">
                  <c:v>Wareneinkauf</c:v>
                </c:pt>
                <c:pt idx="1">
                  <c:v>Personalkosten</c:v>
                </c:pt>
                <c:pt idx="2">
                  <c:v>Raumkosten (Miete)</c:v>
                </c:pt>
                <c:pt idx="3">
                  <c:v>Bürobedarf</c:v>
                </c:pt>
                <c:pt idx="4">
                  <c:v>Reisekosten</c:v>
                </c:pt>
                <c:pt idx="5">
                  <c:v>Telefon &amp; Internet</c:v>
                </c:pt>
                <c:pt idx="6">
                  <c:v>Versicherungen &amp; Beiträge</c:v>
                </c:pt>
                <c:pt idx="7">
                  <c:v>Beratungskosten</c:v>
                </c:pt>
                <c:pt idx="8">
                  <c:v>Werbekosten</c:v>
                </c:pt>
                <c:pt idx="9">
                  <c:v>Kfz-Kosten</c:v>
                </c:pt>
                <c:pt idx="10">
                  <c:v>Abschreibungen (AfA)</c:v>
                </c:pt>
                <c:pt idx="11">
                  <c:v>Sonstige Ausgaben</c:v>
                </c:pt>
              </c:strCache>
            </c:strRef>
          </c:cat>
          <c:val>
            <c:numRef>
              <c:f>Übersicht!$C$35:$C$46</c:f>
              <c:numCache>
                <c:formatCode>#,##0.00" 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2142.85714285714</c:v>
                </c:pt>
                <c:pt idx="3">
                  <c:v>233.781512605042</c:v>
                </c:pt>
                <c:pt idx="4">
                  <c:v>387.058823529412</c:v>
                </c:pt>
                <c:pt idx="5">
                  <c:v>151.008403361345</c:v>
                </c:pt>
                <c:pt idx="6">
                  <c:v>156</c:v>
                </c:pt>
                <c:pt idx="7">
                  <c:v>150</c:v>
                </c:pt>
                <c:pt idx="8">
                  <c:v>250</c:v>
                </c:pt>
                <c:pt idx="9">
                  <c:v>68.9075630252101</c:v>
                </c:pt>
                <c:pt idx="10">
                  <c:v>0</c:v>
                </c:pt>
                <c:pt idx="11">
                  <c:v>237.289719626168</c:v>
                </c:pt>
              </c:numCache>
            </c:numRef>
          </c:val>
        </c:ser>
        <c:gapWidth val="150"/>
        <c:overlap val="0"/>
        <c:axId val="54323705"/>
        <c:axId val="96699534"/>
      </c:barChart>
      <c:catAx>
        <c:axId val="5432370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6699534"/>
        <c:crosses val="autoZero"/>
        <c:auto val="1"/>
        <c:lblAlgn val="ctr"/>
        <c:lblOffset val="100"/>
        <c:noMultiLvlLbl val="0"/>
      </c:catAx>
      <c:valAx>
        <c:axId val="9669953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432370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6</xdr:row>
      <xdr:rowOff>0</xdr:rowOff>
    </xdr:from>
    <xdr:to>
      <xdr:col>10</xdr:col>
      <xdr:colOff>575280</xdr:colOff>
      <xdr:row>20</xdr:row>
      <xdr:rowOff>11520</xdr:rowOff>
    </xdr:to>
    <xdr:graphicFrame>
      <xdr:nvGraphicFramePr>
        <xdr:cNvPr id="0" name="Chart 1"/>
        <xdr:cNvGraphicFramePr/>
      </xdr:nvGraphicFramePr>
      <xdr:xfrm>
        <a:off x="5004360" y="1647720"/>
        <a:ext cx="5579640" cy="273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0</xdr:colOff>
      <xdr:row>29</xdr:row>
      <xdr:rowOff>0</xdr:rowOff>
    </xdr:from>
    <xdr:to>
      <xdr:col>9</xdr:col>
      <xdr:colOff>450720</xdr:colOff>
      <xdr:row>46</xdr:row>
      <xdr:rowOff>1080</xdr:rowOff>
    </xdr:to>
    <xdr:graphicFrame>
      <xdr:nvGraphicFramePr>
        <xdr:cNvPr id="1" name="Chart 2"/>
        <xdr:cNvGraphicFramePr/>
      </xdr:nvGraphicFramePr>
      <xdr:xfrm>
        <a:off x="4793040" y="6200640"/>
        <a:ext cx="467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0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3" min="2" style="0" width="12"/>
    <col collapsed="false" customWidth="true" hidden="false" outlineLevel="0" max="4" min="4" style="0" width="30"/>
    <col collapsed="false" customWidth="true" hidden="false" outlineLevel="0" max="5" min="5" style="0" width="11"/>
    <col collapsed="false" customWidth="true" hidden="false" outlineLevel="0" max="6" min="6" style="0" width="24"/>
    <col collapsed="false" customWidth="true" hidden="false" outlineLevel="0" max="8" min="7" style="0" width="13"/>
    <col collapsed="false" customWidth="true" hidden="false" outlineLevel="0" max="9" min="9" style="0" width="9"/>
    <col collapsed="false" customWidth="true" hidden="false" outlineLevel="0" max="11" min="10" style="0" width="12"/>
    <col collapsed="false" customWidth="true" hidden="false" outlineLevel="0" max="12" min="12" style="0" width="13"/>
    <col collapsed="false" customWidth="true" hidden="false" outlineLevel="0" max="13" min="13" style="0" width="14"/>
    <col collapsed="false" customWidth="true" hidden="false" outlineLevel="0" max="14" min="14" style="0" width="9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24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18" hidden="false" customHeight="true" outlineLevel="0" collapsed="false">
      <c r="A4" s="4" t="s">
        <v>3</v>
      </c>
      <c r="B4" s="4"/>
      <c r="C4" s="5" t="n">
        <f aca="false">SUMIFS(BuNetto,BuTyp,"Einnahme")</f>
        <v>14189.0756302521</v>
      </c>
      <c r="D4" s="4" t="s">
        <v>4</v>
      </c>
      <c r="E4" s="4"/>
      <c r="F4" s="5" t="n">
        <f aca="false">SUMIFS(BuNetto,BuTyp,"Ausgabe")</f>
        <v>3776.90316500432</v>
      </c>
      <c r="G4" s="4" t="s">
        <v>5</v>
      </c>
      <c r="H4" s="4"/>
      <c r="I4" s="6" t="n">
        <f aca="false">C4-F4</f>
        <v>10412.1724652478</v>
      </c>
      <c r="J4" s="6"/>
      <c r="K4" s="4" t="s">
        <v>6</v>
      </c>
      <c r="L4" s="4"/>
      <c r="M4" s="7" t="n">
        <f aca="false">SUMIFS(BuUSt,BuTyp,"Einnahme")-SUMIFS(BuUSt,BuTyp,"Ausgabe")</f>
        <v>2012.42753475222</v>
      </c>
      <c r="N4" s="7"/>
    </row>
    <row r="5" customFormat="false" ht="27.75" hidden="false" customHeight="true" outlineLevel="0" collapsed="false">
      <c r="A5" s="8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  <c r="K5" s="8" t="s">
        <v>17</v>
      </c>
      <c r="L5" s="8" t="s">
        <v>18</v>
      </c>
      <c r="M5" s="8" t="s">
        <v>19</v>
      </c>
      <c r="N5" s="8" t="s">
        <v>20</v>
      </c>
    </row>
    <row r="6" customFormat="false" ht="15" hidden="false" customHeight="false" outlineLevel="0" collapsed="false">
      <c r="A6" s="9" t="n">
        <f aca="false">IF($B6="","",COUNTA($B$6:$B6))</f>
        <v>1</v>
      </c>
      <c r="B6" s="10" t="n">
        <v>46025</v>
      </c>
      <c r="C6" s="11" t="s">
        <v>21</v>
      </c>
      <c r="D6" s="11" t="s">
        <v>22</v>
      </c>
      <c r="E6" s="12" t="s">
        <v>23</v>
      </c>
      <c r="F6" s="11" t="s">
        <v>24</v>
      </c>
      <c r="G6" s="12" t="s">
        <v>25</v>
      </c>
      <c r="H6" s="13" t="n">
        <v>4165</v>
      </c>
      <c r="I6" s="14" t="n">
        <v>0.19</v>
      </c>
      <c r="J6" s="15" t="n">
        <f aca="false">IF($H6="","",$H6-$K6)</f>
        <v>665</v>
      </c>
      <c r="K6" s="15" t="n">
        <f aca="false">IF($H6="","",$H6/(1+IF($I6="",0,$I6)))</f>
        <v>3500</v>
      </c>
      <c r="L6" s="16" t="n">
        <f aca="false">IF($H6="","",IF($E6="Einnahme",$K6,IF($E6="Ausgabe",-$K6,0)))</f>
        <v>3500</v>
      </c>
      <c r="M6" s="16" t="n">
        <f aca="false">IF($B6="","",SUM($L$6:$L6))</f>
        <v>3500</v>
      </c>
      <c r="N6" s="17" t="str">
        <f aca="false">IF($B6="","",TEXT($B6,"MM/YYYY"))</f>
        <v>01/2026</v>
      </c>
    </row>
    <row r="7" customFormat="false" ht="15" hidden="false" customHeight="false" outlineLevel="0" collapsed="false">
      <c r="A7" s="9" t="n">
        <f aca="false">IF($B7="","",COUNTA($B$6:$B7))</f>
        <v>2</v>
      </c>
      <c r="B7" s="10" t="n">
        <v>46029</v>
      </c>
      <c r="C7" s="11" t="s">
        <v>26</v>
      </c>
      <c r="D7" s="11" t="s">
        <v>27</v>
      </c>
      <c r="E7" s="12" t="s">
        <v>28</v>
      </c>
      <c r="F7" s="11" t="s">
        <v>29</v>
      </c>
      <c r="G7" s="12" t="s">
        <v>25</v>
      </c>
      <c r="H7" s="13" t="n">
        <v>850</v>
      </c>
      <c r="I7" s="14" t="n">
        <v>0.19</v>
      </c>
      <c r="J7" s="15" t="n">
        <f aca="false">IF($H7="","",$H7-$K7)</f>
        <v>135.714285714286</v>
      </c>
      <c r="K7" s="15" t="n">
        <f aca="false">IF($H7="","",$H7/(1+IF($I7="",0,$I7)))</f>
        <v>714.285714285714</v>
      </c>
      <c r="L7" s="16" t="n">
        <f aca="false">IF($H7="","",IF($E7="Einnahme",$K7,IF($E7="Ausgabe",-$K7,0)))</f>
        <v>-714.285714285714</v>
      </c>
      <c r="M7" s="16" t="n">
        <f aca="false">IF($B7="","",SUM($L$6:$L7))</f>
        <v>2785.71428571429</v>
      </c>
      <c r="N7" s="17" t="str">
        <f aca="false">IF($B7="","",TEXT($B7,"MM/YYYY"))</f>
        <v>01/2026</v>
      </c>
    </row>
    <row r="8" customFormat="false" ht="15" hidden="false" customHeight="false" outlineLevel="0" collapsed="false">
      <c r="A8" s="9" t="n">
        <f aca="false">IF($B8="","",COUNTA($B$6:$B8))</f>
        <v>3</v>
      </c>
      <c r="B8" s="10" t="n">
        <v>46031</v>
      </c>
      <c r="C8" s="11" t="s">
        <v>30</v>
      </c>
      <c r="D8" s="11" t="s">
        <v>31</v>
      </c>
      <c r="E8" s="12" t="s">
        <v>28</v>
      </c>
      <c r="F8" s="11" t="s">
        <v>32</v>
      </c>
      <c r="G8" s="12" t="s">
        <v>33</v>
      </c>
      <c r="H8" s="13" t="n">
        <v>238</v>
      </c>
      <c r="I8" s="14" t="n">
        <v>0.19</v>
      </c>
      <c r="J8" s="15" t="n">
        <f aca="false">IF($H8="","",$H8-$K8)</f>
        <v>38</v>
      </c>
      <c r="K8" s="15" t="n">
        <f aca="false">IF($H8="","",$H8/(1+IF($I8="",0,$I8)))</f>
        <v>200</v>
      </c>
      <c r="L8" s="16" t="n">
        <f aca="false">IF($H8="","",IF($E8="Einnahme",$K8,IF($E8="Ausgabe",-$K8,0)))</f>
        <v>-200</v>
      </c>
      <c r="M8" s="16" t="n">
        <f aca="false">IF($B8="","",SUM($L$6:$L8))</f>
        <v>2585.71428571429</v>
      </c>
      <c r="N8" s="17" t="str">
        <f aca="false">IF($B8="","",TEXT($B8,"MM/YYYY"))</f>
        <v>01/2026</v>
      </c>
    </row>
    <row r="9" customFormat="false" ht="15" hidden="false" customHeight="false" outlineLevel="0" collapsed="false">
      <c r="A9" s="9" t="n">
        <f aca="false">IF($B9="","",COUNTA($B$6:$B9))</f>
        <v>4</v>
      </c>
      <c r="B9" s="10" t="n">
        <v>46034</v>
      </c>
      <c r="C9" s="11" t="s">
        <v>34</v>
      </c>
      <c r="D9" s="11" t="s">
        <v>35</v>
      </c>
      <c r="E9" s="12" t="s">
        <v>28</v>
      </c>
      <c r="F9" s="11" t="s">
        <v>36</v>
      </c>
      <c r="G9" s="12" t="s">
        <v>25</v>
      </c>
      <c r="H9" s="13" t="n">
        <v>118.6</v>
      </c>
      <c r="I9" s="14" t="n">
        <v>0.19</v>
      </c>
      <c r="J9" s="15" t="n">
        <f aca="false">IF($H9="","",$H9-$K9)</f>
        <v>18.9361344537815</v>
      </c>
      <c r="K9" s="15" t="n">
        <f aca="false">IF($H9="","",$H9/(1+IF($I9="",0,$I9)))</f>
        <v>99.6638655462185</v>
      </c>
      <c r="L9" s="16" t="n">
        <f aca="false">IF($H9="","",IF($E9="Einnahme",$K9,IF($E9="Ausgabe",-$K9,0)))</f>
        <v>-99.6638655462185</v>
      </c>
      <c r="M9" s="16" t="n">
        <f aca="false">IF($B9="","",SUM($L$6:$L9))</f>
        <v>2486.05042016807</v>
      </c>
      <c r="N9" s="17" t="str">
        <f aca="false">IF($B9="","",TEXT($B9,"MM/YYYY"))</f>
        <v>01/2026</v>
      </c>
    </row>
    <row r="10" customFormat="false" ht="15" hidden="false" customHeight="false" outlineLevel="0" collapsed="false">
      <c r="A10" s="9" t="n">
        <f aca="false">IF($B10="","",COUNTA($B$6:$B10))</f>
        <v>5</v>
      </c>
      <c r="B10" s="10" t="n">
        <v>46037</v>
      </c>
      <c r="C10" s="11" t="s">
        <v>37</v>
      </c>
      <c r="D10" s="11" t="s">
        <v>38</v>
      </c>
      <c r="E10" s="12" t="s">
        <v>23</v>
      </c>
      <c r="F10" s="11" t="s">
        <v>24</v>
      </c>
      <c r="G10" s="12" t="s">
        <v>25</v>
      </c>
      <c r="H10" s="13" t="n">
        <v>2975</v>
      </c>
      <c r="I10" s="14" t="n">
        <v>0.19</v>
      </c>
      <c r="J10" s="15" t="n">
        <f aca="false">IF($H10="","",$H10-$K10)</f>
        <v>475</v>
      </c>
      <c r="K10" s="15" t="n">
        <f aca="false">IF($H10="","",$H10/(1+IF($I10="",0,$I10)))</f>
        <v>2500</v>
      </c>
      <c r="L10" s="16" t="n">
        <f aca="false">IF($H10="","",IF($E10="Einnahme",$K10,IF($E10="Ausgabe",-$K10,0)))</f>
        <v>2500</v>
      </c>
      <c r="M10" s="16" t="n">
        <f aca="false">IF($B10="","",SUM($L$6:$L10))</f>
        <v>4986.05042016807</v>
      </c>
      <c r="N10" s="17" t="str">
        <f aca="false">IF($B10="","",TEXT($B10,"MM/YYYY"))</f>
        <v>01/2026</v>
      </c>
    </row>
    <row r="11" customFormat="false" ht="15" hidden="false" customHeight="false" outlineLevel="0" collapsed="false">
      <c r="A11" s="9" t="n">
        <f aca="false">IF($B11="","",COUNTA($B$6:$B11))</f>
        <v>6</v>
      </c>
      <c r="B11" s="10" t="n">
        <v>46042</v>
      </c>
      <c r="C11" s="11" t="s">
        <v>39</v>
      </c>
      <c r="D11" s="11" t="s">
        <v>40</v>
      </c>
      <c r="E11" s="12" t="s">
        <v>28</v>
      </c>
      <c r="F11" s="11" t="s">
        <v>41</v>
      </c>
      <c r="G11" s="12" t="s">
        <v>42</v>
      </c>
      <c r="H11" s="13" t="n">
        <v>64.2</v>
      </c>
      <c r="I11" s="14" t="n">
        <v>0.19</v>
      </c>
      <c r="J11" s="15" t="n">
        <f aca="false">IF($H11="","",$H11-$K11)</f>
        <v>10.2504201680672</v>
      </c>
      <c r="K11" s="15" t="n">
        <f aca="false">IF($H11="","",$H11/(1+IF($I11="",0,$I11)))</f>
        <v>53.9495798319328</v>
      </c>
      <c r="L11" s="16" t="n">
        <f aca="false">IF($H11="","",IF($E11="Einnahme",$K11,IF($E11="Ausgabe",-$K11,0)))</f>
        <v>-53.9495798319328</v>
      </c>
      <c r="M11" s="16" t="n">
        <f aca="false">IF($B11="","",SUM($L$6:$L11))</f>
        <v>4932.10084033613</v>
      </c>
      <c r="N11" s="17" t="str">
        <f aca="false">IF($B11="","",TEXT($B11,"MM/YYYY"))</f>
        <v>01/2026</v>
      </c>
    </row>
    <row r="12" customFormat="false" ht="15" hidden="false" customHeight="false" outlineLevel="0" collapsed="false">
      <c r="A12" s="9" t="n">
        <f aca="false">IF($B12="","",COUNTA($B$6:$B12))</f>
        <v>7</v>
      </c>
      <c r="B12" s="10" t="n">
        <v>46044</v>
      </c>
      <c r="C12" s="11" t="s">
        <v>43</v>
      </c>
      <c r="D12" s="11" t="s">
        <v>44</v>
      </c>
      <c r="E12" s="12" t="s">
        <v>28</v>
      </c>
      <c r="F12" s="11" t="s">
        <v>45</v>
      </c>
      <c r="G12" s="12" t="s">
        <v>25</v>
      </c>
      <c r="H12" s="13" t="n">
        <v>59.9</v>
      </c>
      <c r="I12" s="14" t="n">
        <v>0.19</v>
      </c>
      <c r="J12" s="15" t="n">
        <f aca="false">IF($H12="","",$H12-$K12)</f>
        <v>9.56386554621849</v>
      </c>
      <c r="K12" s="15" t="n">
        <f aca="false">IF($H12="","",$H12/(1+IF($I12="",0,$I12)))</f>
        <v>50.3361344537815</v>
      </c>
      <c r="L12" s="16" t="n">
        <f aca="false">IF($H12="","",IF($E12="Einnahme",$K12,IF($E12="Ausgabe",-$K12,0)))</f>
        <v>-50.3361344537815</v>
      </c>
      <c r="M12" s="16" t="n">
        <f aca="false">IF($B12="","",SUM($L$6:$L12))</f>
        <v>4881.76470588235</v>
      </c>
      <c r="N12" s="17" t="str">
        <f aca="false">IF($B12="","",TEXT($B12,"MM/YYYY"))</f>
        <v>01/2026</v>
      </c>
    </row>
    <row r="13" customFormat="false" ht="15" hidden="false" customHeight="false" outlineLevel="0" collapsed="false">
      <c r="A13" s="9" t="n">
        <f aca="false">IF($B13="","",COUNTA($B$6:$B13))</f>
        <v>8</v>
      </c>
      <c r="B13" s="10" t="n">
        <v>46050</v>
      </c>
      <c r="C13" s="11" t="s">
        <v>46</v>
      </c>
      <c r="D13" s="11" t="s">
        <v>47</v>
      </c>
      <c r="E13" s="12" t="s">
        <v>28</v>
      </c>
      <c r="F13" s="11" t="s">
        <v>32</v>
      </c>
      <c r="G13" s="12" t="s">
        <v>33</v>
      </c>
      <c r="H13" s="13" t="n">
        <v>39.9</v>
      </c>
      <c r="I13" s="14" t="n">
        <v>0.07</v>
      </c>
      <c r="J13" s="15" t="n">
        <f aca="false">IF($H13="","",$H13-$K13)</f>
        <v>2.61028037383178</v>
      </c>
      <c r="K13" s="15" t="n">
        <f aca="false">IF($H13="","",$H13/(1+IF($I13="",0,$I13)))</f>
        <v>37.2897196261682</v>
      </c>
      <c r="L13" s="16" t="n">
        <f aca="false">IF($H13="","",IF($E13="Einnahme",$K13,IF($E13="Ausgabe",-$K13,0)))</f>
        <v>-37.2897196261682</v>
      </c>
      <c r="M13" s="16" t="n">
        <f aca="false">IF($B13="","",SUM($L$6:$L13))</f>
        <v>4844.47498625619</v>
      </c>
      <c r="N13" s="17" t="str">
        <f aca="false">IF($B13="","",TEXT($B13,"MM/YYYY"))</f>
        <v>01/2026</v>
      </c>
    </row>
    <row r="14" customFormat="false" ht="15" hidden="false" customHeight="false" outlineLevel="0" collapsed="false">
      <c r="A14" s="9" t="n">
        <f aca="false">IF($B14="","",COUNTA($B$6:$B14))</f>
        <v>9</v>
      </c>
      <c r="B14" s="10" t="n">
        <v>46053</v>
      </c>
      <c r="C14" s="11" t="s">
        <v>48</v>
      </c>
      <c r="D14" s="11" t="s">
        <v>49</v>
      </c>
      <c r="E14" s="12" t="s">
        <v>23</v>
      </c>
      <c r="F14" s="11" t="s">
        <v>50</v>
      </c>
      <c r="G14" s="12" t="s">
        <v>51</v>
      </c>
      <c r="H14" s="13" t="n">
        <v>214</v>
      </c>
      <c r="I14" s="14" t="n">
        <v>0.19</v>
      </c>
      <c r="J14" s="15" t="n">
        <f aca="false">IF($H14="","",$H14-$K14)</f>
        <v>34.1680672268907</v>
      </c>
      <c r="K14" s="15" t="n">
        <f aca="false">IF($H14="","",$H14/(1+IF($I14="",0,$I14)))</f>
        <v>179.831932773109</v>
      </c>
      <c r="L14" s="16" t="n">
        <f aca="false">IF($H14="","",IF($E14="Einnahme",$K14,IF($E14="Ausgabe",-$K14,0)))</f>
        <v>179.831932773109</v>
      </c>
      <c r="M14" s="16" t="n">
        <f aca="false">IF($B14="","",SUM($L$6:$L14))</f>
        <v>5024.30691902929</v>
      </c>
      <c r="N14" s="17" t="str">
        <f aca="false">IF($B14="","",TEXT($B14,"MM/YYYY"))</f>
        <v>01/2026</v>
      </c>
    </row>
    <row r="15" customFormat="false" ht="15" hidden="false" customHeight="false" outlineLevel="0" collapsed="false">
      <c r="A15" s="9" t="n">
        <f aca="false">IF($B15="","",COUNTA($B$6:$B15))</f>
        <v>10</v>
      </c>
      <c r="B15" s="10" t="n">
        <v>46055</v>
      </c>
      <c r="C15" s="11" t="s">
        <v>52</v>
      </c>
      <c r="D15" s="11" t="s">
        <v>53</v>
      </c>
      <c r="E15" s="12" t="s">
        <v>28</v>
      </c>
      <c r="F15" s="11" t="s">
        <v>29</v>
      </c>
      <c r="G15" s="12" t="s">
        <v>25</v>
      </c>
      <c r="H15" s="13" t="n">
        <v>850</v>
      </c>
      <c r="I15" s="14" t="n">
        <v>0.19</v>
      </c>
      <c r="J15" s="15" t="n">
        <f aca="false">IF($H15="","",$H15-$K15)</f>
        <v>135.714285714286</v>
      </c>
      <c r="K15" s="15" t="n">
        <f aca="false">IF($H15="","",$H15/(1+IF($I15="",0,$I15)))</f>
        <v>714.285714285714</v>
      </c>
      <c r="L15" s="16" t="n">
        <f aca="false">IF($H15="","",IF($E15="Einnahme",$K15,IF($E15="Ausgabe",-$K15,0)))</f>
        <v>-714.285714285714</v>
      </c>
      <c r="M15" s="16" t="n">
        <f aca="false">IF($B15="","",SUM($L$6:$L15))</f>
        <v>4310.02120474358</v>
      </c>
      <c r="N15" s="17" t="str">
        <f aca="false">IF($B15="","",TEXT($B15,"MM/YYYY"))</f>
        <v>02/2026</v>
      </c>
    </row>
    <row r="16" customFormat="false" ht="15" hidden="false" customHeight="false" outlineLevel="0" collapsed="false">
      <c r="A16" s="9" t="n">
        <f aca="false">IF($B16="","",COUNTA($B$6:$B16))</f>
        <v>11</v>
      </c>
      <c r="B16" s="10" t="n">
        <v>46058</v>
      </c>
      <c r="C16" s="11" t="s">
        <v>54</v>
      </c>
      <c r="D16" s="11" t="s">
        <v>55</v>
      </c>
      <c r="E16" s="12" t="s">
        <v>23</v>
      </c>
      <c r="F16" s="11" t="s">
        <v>24</v>
      </c>
      <c r="G16" s="12" t="s">
        <v>25</v>
      </c>
      <c r="H16" s="13" t="n">
        <v>3570</v>
      </c>
      <c r="I16" s="14" t="n">
        <v>0.19</v>
      </c>
      <c r="J16" s="15" t="n">
        <f aca="false">IF($H16="","",$H16-$K16)</f>
        <v>570</v>
      </c>
      <c r="K16" s="15" t="n">
        <f aca="false">IF($H16="","",$H16/(1+IF($I16="",0,$I16)))</f>
        <v>3000</v>
      </c>
      <c r="L16" s="16" t="n">
        <f aca="false">IF($H16="","",IF($E16="Einnahme",$K16,IF($E16="Ausgabe",-$K16,0)))</f>
        <v>3000</v>
      </c>
      <c r="M16" s="16" t="n">
        <f aca="false">IF($B16="","",SUM($L$6:$L16))</f>
        <v>7310.02120474358</v>
      </c>
      <c r="N16" s="17" t="str">
        <f aca="false">IF($B16="","",TEXT($B16,"MM/YYYY"))</f>
        <v>02/2026</v>
      </c>
    </row>
    <row r="17" customFormat="false" ht="15" hidden="false" customHeight="false" outlineLevel="0" collapsed="false">
      <c r="A17" s="9" t="n">
        <f aca="false">IF($B17="","",COUNTA($B$6:$B17))</f>
        <v>12</v>
      </c>
      <c r="B17" s="10" t="n">
        <v>46063</v>
      </c>
      <c r="C17" s="11" t="s">
        <v>56</v>
      </c>
      <c r="D17" s="11" t="s">
        <v>57</v>
      </c>
      <c r="E17" s="12" t="s">
        <v>28</v>
      </c>
      <c r="F17" s="11" t="s">
        <v>58</v>
      </c>
      <c r="G17" s="12" t="s">
        <v>33</v>
      </c>
      <c r="H17" s="13" t="n">
        <v>297.5</v>
      </c>
      <c r="I17" s="14" t="n">
        <v>0.19</v>
      </c>
      <c r="J17" s="15" t="n">
        <f aca="false">IF($H17="","",$H17-$K17)</f>
        <v>47.5</v>
      </c>
      <c r="K17" s="15" t="n">
        <f aca="false">IF($H17="","",$H17/(1+IF($I17="",0,$I17)))</f>
        <v>250</v>
      </c>
      <c r="L17" s="16" t="n">
        <f aca="false">IF($H17="","",IF($E17="Einnahme",$K17,IF($E17="Ausgabe",-$K17,0)))</f>
        <v>-250</v>
      </c>
      <c r="M17" s="16" t="n">
        <f aca="false">IF($B17="","",SUM($L$6:$L17))</f>
        <v>7060.02120474358</v>
      </c>
      <c r="N17" s="17" t="str">
        <f aca="false">IF($B17="","",TEXT($B17,"MM/YYYY"))</f>
        <v>02/2026</v>
      </c>
    </row>
    <row r="18" customFormat="false" ht="15" hidden="false" customHeight="false" outlineLevel="0" collapsed="false">
      <c r="A18" s="9" t="n">
        <f aca="false">IF($B18="","",COUNTA($B$6:$B18))</f>
        <v>13</v>
      </c>
      <c r="B18" s="10" t="n">
        <v>46067</v>
      </c>
      <c r="C18" s="11" t="s">
        <v>59</v>
      </c>
      <c r="D18" s="11" t="s">
        <v>60</v>
      </c>
      <c r="E18" s="12" t="s">
        <v>28</v>
      </c>
      <c r="F18" s="11" t="s">
        <v>61</v>
      </c>
      <c r="G18" s="12" t="s">
        <v>33</v>
      </c>
      <c r="H18" s="13" t="n">
        <v>82</v>
      </c>
      <c r="I18" s="14" t="n">
        <v>0.19</v>
      </c>
      <c r="J18" s="15" t="n">
        <f aca="false">IF($H18="","",$H18-$K18)</f>
        <v>13.0924369747899</v>
      </c>
      <c r="K18" s="15" t="n">
        <f aca="false">IF($H18="","",$H18/(1+IF($I18="",0,$I18)))</f>
        <v>68.9075630252101</v>
      </c>
      <c r="L18" s="16" t="n">
        <f aca="false">IF($H18="","",IF($E18="Einnahme",$K18,IF($E18="Ausgabe",-$K18,0)))</f>
        <v>-68.9075630252101</v>
      </c>
      <c r="M18" s="16" t="n">
        <f aca="false">IF($B18="","",SUM($L$6:$L18))</f>
        <v>6991.11364171837</v>
      </c>
      <c r="N18" s="17" t="str">
        <f aca="false">IF($B18="","",TEXT($B18,"MM/YYYY"))</f>
        <v>02/2026</v>
      </c>
    </row>
    <row r="19" customFormat="false" ht="15" hidden="false" customHeight="false" outlineLevel="0" collapsed="false">
      <c r="A19" s="9" t="n">
        <f aca="false">IF($B19="","",COUNTA($B$6:$B19))</f>
        <v>14</v>
      </c>
      <c r="B19" s="10" t="n">
        <v>46071</v>
      </c>
      <c r="C19" s="11" t="s">
        <v>62</v>
      </c>
      <c r="D19" s="11" t="s">
        <v>63</v>
      </c>
      <c r="E19" s="12" t="s">
        <v>28</v>
      </c>
      <c r="F19" s="11" t="s">
        <v>64</v>
      </c>
      <c r="G19" s="12" t="s">
        <v>25</v>
      </c>
      <c r="H19" s="13" t="n">
        <v>156</v>
      </c>
      <c r="I19" s="14" t="n">
        <v>0</v>
      </c>
      <c r="J19" s="15" t="n">
        <f aca="false">IF($H19="","",$H19-$K19)</f>
        <v>0</v>
      </c>
      <c r="K19" s="15" t="n">
        <f aca="false">IF($H19="","",$H19/(1+IF($I19="",0,$I19)))</f>
        <v>156</v>
      </c>
      <c r="L19" s="16" t="n">
        <f aca="false">IF($H19="","",IF($E19="Einnahme",$K19,IF($E19="Ausgabe",-$K19,0)))</f>
        <v>-156</v>
      </c>
      <c r="M19" s="16" t="n">
        <f aca="false">IF($B19="","",SUM($L$6:$L19))</f>
        <v>6835.11364171837</v>
      </c>
      <c r="N19" s="17" t="str">
        <f aca="false">IF($B19="","",TEXT($B19,"MM/YYYY"))</f>
        <v>02/2026</v>
      </c>
    </row>
    <row r="20" customFormat="false" ht="15" hidden="false" customHeight="false" outlineLevel="0" collapsed="false">
      <c r="A20" s="9" t="n">
        <f aca="false">IF($B20="","",COUNTA($B$6:$B20))</f>
        <v>15</v>
      </c>
      <c r="B20" s="10" t="n">
        <v>46074</v>
      </c>
      <c r="C20" s="11" t="s">
        <v>65</v>
      </c>
      <c r="D20" s="11" t="s">
        <v>66</v>
      </c>
      <c r="E20" s="12" t="s">
        <v>23</v>
      </c>
      <c r="F20" s="11" t="s">
        <v>24</v>
      </c>
      <c r="G20" s="12" t="s">
        <v>25</v>
      </c>
      <c r="H20" s="13" t="n">
        <v>476</v>
      </c>
      <c r="I20" s="14" t="n">
        <v>0.19</v>
      </c>
      <c r="J20" s="15" t="n">
        <f aca="false">IF($H20="","",$H20-$K20)</f>
        <v>76</v>
      </c>
      <c r="K20" s="15" t="n">
        <f aca="false">IF($H20="","",$H20/(1+IF($I20="",0,$I20)))</f>
        <v>400</v>
      </c>
      <c r="L20" s="16" t="n">
        <f aca="false">IF($H20="","",IF($E20="Einnahme",$K20,IF($E20="Ausgabe",-$K20,0)))</f>
        <v>400</v>
      </c>
      <c r="M20" s="16" t="n">
        <f aca="false">IF($B20="","",SUM($L$6:$L20))</f>
        <v>7235.11364171837</v>
      </c>
      <c r="N20" s="17" t="str">
        <f aca="false">IF($B20="","",TEXT($B20,"MM/YYYY"))</f>
        <v>02/2026</v>
      </c>
    </row>
    <row r="21" customFormat="false" ht="15" hidden="false" customHeight="false" outlineLevel="0" collapsed="false">
      <c r="A21" s="9" t="n">
        <f aca="false">IF($B21="","",COUNTA($B$6:$B21))</f>
        <v>16</v>
      </c>
      <c r="B21" s="10" t="n">
        <v>46079</v>
      </c>
      <c r="C21" s="11" t="s">
        <v>67</v>
      </c>
      <c r="D21" s="11" t="s">
        <v>68</v>
      </c>
      <c r="E21" s="12" t="s">
        <v>28</v>
      </c>
      <c r="F21" s="11" t="s">
        <v>69</v>
      </c>
      <c r="G21" s="12" t="s">
        <v>25</v>
      </c>
      <c r="H21" s="13" t="n">
        <v>178.5</v>
      </c>
      <c r="I21" s="14" t="n">
        <v>0.19</v>
      </c>
      <c r="J21" s="15" t="n">
        <f aca="false">IF($H21="","",$H21-$K21)</f>
        <v>28.5</v>
      </c>
      <c r="K21" s="15" t="n">
        <f aca="false">IF($H21="","",$H21/(1+IF($I21="",0,$I21)))</f>
        <v>150</v>
      </c>
      <c r="L21" s="16" t="n">
        <f aca="false">IF($H21="","",IF($E21="Einnahme",$K21,IF($E21="Ausgabe",-$K21,0)))</f>
        <v>-150</v>
      </c>
      <c r="M21" s="16" t="n">
        <f aca="false">IF($B21="","",SUM($L$6:$L21))</f>
        <v>7085.11364171837</v>
      </c>
      <c r="N21" s="17" t="str">
        <f aca="false">IF($B21="","",TEXT($B21,"MM/YYYY"))</f>
        <v>02/2026</v>
      </c>
    </row>
    <row r="22" customFormat="false" ht="15" hidden="false" customHeight="false" outlineLevel="0" collapsed="false">
      <c r="A22" s="9" t="n">
        <f aca="false">IF($B22="","",COUNTA($B$6:$B22))</f>
        <v>17</v>
      </c>
      <c r="B22" s="10" t="n">
        <v>46081</v>
      </c>
      <c r="C22" s="11" t="s">
        <v>70</v>
      </c>
      <c r="D22" s="11" t="s">
        <v>71</v>
      </c>
      <c r="E22" s="12" t="s">
        <v>28</v>
      </c>
      <c r="F22" s="11" t="s">
        <v>45</v>
      </c>
      <c r="G22" s="12" t="s">
        <v>25</v>
      </c>
      <c r="H22" s="13" t="n">
        <v>59.9</v>
      </c>
      <c r="I22" s="14" t="n">
        <v>0.19</v>
      </c>
      <c r="J22" s="15" t="n">
        <f aca="false">IF($H22="","",$H22-$K22)</f>
        <v>9.56386554621849</v>
      </c>
      <c r="K22" s="15" t="n">
        <f aca="false">IF($H22="","",$H22/(1+IF($I22="",0,$I22)))</f>
        <v>50.3361344537815</v>
      </c>
      <c r="L22" s="16" t="n">
        <f aca="false">IF($H22="","",IF($E22="Einnahme",$K22,IF($E22="Ausgabe",-$K22,0)))</f>
        <v>-50.3361344537815</v>
      </c>
      <c r="M22" s="16" t="n">
        <f aca="false">IF($B22="","",SUM($L$6:$L22))</f>
        <v>7034.77750726459</v>
      </c>
      <c r="N22" s="17" t="str">
        <f aca="false">IF($B22="","",TEXT($B22,"MM/YYYY"))</f>
        <v>02/2026</v>
      </c>
    </row>
    <row r="23" customFormat="false" ht="15" hidden="false" customHeight="false" outlineLevel="0" collapsed="false">
      <c r="A23" s="9" t="n">
        <f aca="false">IF($B23="","",COUNTA($B$6:$B23))</f>
        <v>18</v>
      </c>
      <c r="B23" s="10" t="n">
        <v>46084</v>
      </c>
      <c r="C23" s="11" t="s">
        <v>72</v>
      </c>
      <c r="D23" s="11" t="s">
        <v>73</v>
      </c>
      <c r="E23" s="12" t="s">
        <v>28</v>
      </c>
      <c r="F23" s="11" t="s">
        <v>29</v>
      </c>
      <c r="G23" s="12" t="s">
        <v>25</v>
      </c>
      <c r="H23" s="13" t="n">
        <v>850</v>
      </c>
      <c r="I23" s="14" t="n">
        <v>0.19</v>
      </c>
      <c r="J23" s="15" t="n">
        <f aca="false">IF($H23="","",$H23-$K23)</f>
        <v>135.714285714286</v>
      </c>
      <c r="K23" s="15" t="n">
        <f aca="false">IF($H23="","",$H23/(1+IF($I23="",0,$I23)))</f>
        <v>714.285714285714</v>
      </c>
      <c r="L23" s="16" t="n">
        <f aca="false">IF($H23="","",IF($E23="Einnahme",$K23,IF($E23="Ausgabe",-$K23,0)))</f>
        <v>-714.285714285714</v>
      </c>
      <c r="M23" s="16" t="n">
        <f aca="false">IF($B23="","",SUM($L$6:$L23))</f>
        <v>6320.49179297887</v>
      </c>
      <c r="N23" s="17" t="str">
        <f aca="false">IF($B23="","",TEXT($B23,"MM/YYYY"))</f>
        <v>03/2026</v>
      </c>
    </row>
    <row r="24" customFormat="false" ht="15" hidden="false" customHeight="false" outlineLevel="0" collapsed="false">
      <c r="A24" s="9" t="n">
        <f aca="false">IF($B24="","",COUNTA($B$6:$B24))</f>
        <v>19</v>
      </c>
      <c r="B24" s="10" t="n">
        <v>46087</v>
      </c>
      <c r="C24" s="11" t="s">
        <v>74</v>
      </c>
      <c r="D24" s="11" t="s">
        <v>75</v>
      </c>
      <c r="E24" s="12" t="s">
        <v>23</v>
      </c>
      <c r="F24" s="11" t="s">
        <v>24</v>
      </c>
      <c r="G24" s="12" t="s">
        <v>25</v>
      </c>
      <c r="H24" s="13" t="n">
        <v>5355</v>
      </c>
      <c r="I24" s="14" t="n">
        <v>0.19</v>
      </c>
      <c r="J24" s="15" t="n">
        <f aca="false">IF($H24="","",$H24-$K24)</f>
        <v>855</v>
      </c>
      <c r="K24" s="15" t="n">
        <f aca="false">IF($H24="","",$H24/(1+IF($I24="",0,$I24)))</f>
        <v>4500</v>
      </c>
      <c r="L24" s="16" t="n">
        <f aca="false">IF($H24="","",IF($E24="Einnahme",$K24,IF($E24="Ausgabe",-$K24,0)))</f>
        <v>4500</v>
      </c>
      <c r="M24" s="16" t="n">
        <f aca="false">IF($B24="","",SUM($L$6:$L24))</f>
        <v>10820.4917929789</v>
      </c>
      <c r="N24" s="17" t="str">
        <f aca="false">IF($B24="","",TEXT($B24,"MM/YYYY"))</f>
        <v>03/2026</v>
      </c>
    </row>
    <row r="25" customFormat="false" ht="15" hidden="false" customHeight="false" outlineLevel="0" collapsed="false">
      <c r="A25" s="9" t="n">
        <f aca="false">IF($B25="","",COUNTA($B$6:$B25))</f>
        <v>20</v>
      </c>
      <c r="B25" s="10" t="n">
        <v>46092</v>
      </c>
      <c r="C25" s="11" t="s">
        <v>76</v>
      </c>
      <c r="D25" s="11" t="s">
        <v>77</v>
      </c>
      <c r="E25" s="12" t="s">
        <v>28</v>
      </c>
      <c r="F25" s="11" t="s">
        <v>41</v>
      </c>
      <c r="G25" s="12" t="s">
        <v>33</v>
      </c>
      <c r="H25" s="13" t="n">
        <v>214</v>
      </c>
      <c r="I25" s="14" t="n">
        <v>0.19</v>
      </c>
      <c r="J25" s="15" t="n">
        <f aca="false">IF($H25="","",$H25-$K25)</f>
        <v>34.1680672268907</v>
      </c>
      <c r="K25" s="15" t="n">
        <f aca="false">IF($H25="","",$H25/(1+IF($I25="",0,$I25)))</f>
        <v>179.831932773109</v>
      </c>
      <c r="L25" s="16" t="n">
        <f aca="false">IF($H25="","",IF($E25="Einnahme",$K25,IF($E25="Ausgabe",-$K25,0)))</f>
        <v>-179.831932773109</v>
      </c>
      <c r="M25" s="16" t="n">
        <f aca="false">IF($B25="","",SUM($L$6:$L25))</f>
        <v>10640.6598602058</v>
      </c>
      <c r="N25" s="17" t="str">
        <f aca="false">IF($B25="","",TEXT($B25,"MM/YYYY"))</f>
        <v>03/2026</v>
      </c>
    </row>
    <row r="26" customFormat="false" ht="15" hidden="false" customHeight="false" outlineLevel="0" collapsed="false">
      <c r="A26" s="9" t="n">
        <f aca="false">IF($B26="","",COUNTA($B$6:$B26))</f>
        <v>21</v>
      </c>
      <c r="B26" s="10" t="n">
        <v>46097</v>
      </c>
      <c r="C26" s="11" t="s">
        <v>78</v>
      </c>
      <c r="D26" s="11" t="s">
        <v>79</v>
      </c>
      <c r="E26" s="12" t="s">
        <v>23</v>
      </c>
      <c r="F26" s="11" t="s">
        <v>80</v>
      </c>
      <c r="G26" s="12" t="s">
        <v>51</v>
      </c>
      <c r="H26" s="13" t="n">
        <v>130</v>
      </c>
      <c r="I26" s="14" t="n">
        <v>0.19</v>
      </c>
      <c r="J26" s="15" t="n">
        <f aca="false">IF($H26="","",$H26-$K26)</f>
        <v>20.7563025210084</v>
      </c>
      <c r="K26" s="15" t="n">
        <f aca="false">IF($H26="","",$H26/(1+IF($I26="",0,$I26)))</f>
        <v>109.243697478992</v>
      </c>
      <c r="L26" s="16" t="n">
        <f aca="false">IF($H26="","",IF($E26="Einnahme",$K26,IF($E26="Ausgabe",-$K26,0)))</f>
        <v>109.243697478992</v>
      </c>
      <c r="M26" s="16" t="n">
        <f aca="false">IF($B26="","",SUM($L$6:$L26))</f>
        <v>10749.9035576848</v>
      </c>
      <c r="N26" s="17" t="str">
        <f aca="false">IF($B26="","",TEXT($B26,"MM/YYYY"))</f>
        <v>03/2026</v>
      </c>
    </row>
    <row r="27" customFormat="false" ht="15" hidden="false" customHeight="false" outlineLevel="0" collapsed="false">
      <c r="A27" s="9" t="n">
        <f aca="false">IF($B27="","",COUNTA($B$6:$B27))</f>
        <v>22</v>
      </c>
      <c r="B27" s="10" t="n">
        <v>46105</v>
      </c>
      <c r="C27" s="11" t="s">
        <v>81</v>
      </c>
      <c r="D27" s="11" t="s">
        <v>82</v>
      </c>
      <c r="E27" s="12" t="s">
        <v>28</v>
      </c>
      <c r="F27" s="11" t="s">
        <v>36</v>
      </c>
      <c r="G27" s="12" t="s">
        <v>33</v>
      </c>
      <c r="H27" s="13" t="n">
        <v>342</v>
      </c>
      <c r="I27" s="14" t="n">
        <v>0.19</v>
      </c>
      <c r="J27" s="15" t="n">
        <f aca="false">IF($H27="","",$H27-$K27)</f>
        <v>54.6050420168067</v>
      </c>
      <c r="K27" s="15" t="n">
        <f aca="false">IF($H27="","",$H27/(1+IF($I27="",0,$I27)))</f>
        <v>287.394957983193</v>
      </c>
      <c r="L27" s="16" t="n">
        <f aca="false">IF($H27="","",IF($E27="Einnahme",$K27,IF($E27="Ausgabe",-$K27,0)))</f>
        <v>-287.394957983193</v>
      </c>
      <c r="M27" s="16" t="n">
        <f aca="false">IF($B27="","",SUM($L$6:$L27))</f>
        <v>10462.5085997016</v>
      </c>
      <c r="N27" s="17" t="str">
        <f aca="false">IF($B27="","",TEXT($B27,"MM/YYYY"))</f>
        <v>03/2026</v>
      </c>
    </row>
    <row r="28" customFormat="false" ht="15" hidden="false" customHeight="false" outlineLevel="0" collapsed="false">
      <c r="A28" s="9" t="n">
        <f aca="false">IF($B28="","",COUNTA($B$6:$B28))</f>
        <v>23</v>
      </c>
      <c r="B28" s="10" t="n">
        <v>46112</v>
      </c>
      <c r="C28" s="11" t="s">
        <v>83</v>
      </c>
      <c r="D28" s="11" t="s">
        <v>84</v>
      </c>
      <c r="E28" s="12" t="s">
        <v>28</v>
      </c>
      <c r="F28" s="11" t="s">
        <v>45</v>
      </c>
      <c r="G28" s="12" t="s">
        <v>25</v>
      </c>
      <c r="H28" s="13" t="n">
        <v>59.9</v>
      </c>
      <c r="I28" s="14" t="n">
        <v>0.19</v>
      </c>
      <c r="J28" s="15" t="n">
        <f aca="false">IF($H28="","",$H28-$K28)</f>
        <v>9.56386554621849</v>
      </c>
      <c r="K28" s="15" t="n">
        <f aca="false">IF($H28="","",$H28/(1+IF($I28="",0,$I28)))</f>
        <v>50.3361344537815</v>
      </c>
      <c r="L28" s="16" t="n">
        <f aca="false">IF($H28="","",IF($E28="Einnahme",$K28,IF($E28="Ausgabe",-$K28,0)))</f>
        <v>-50.3361344537815</v>
      </c>
      <c r="M28" s="16" t="n">
        <f aca="false">IF($B28="","",SUM($L$6:$L28))</f>
        <v>10412.1724652478</v>
      </c>
      <c r="N28" s="17" t="str">
        <f aca="false">IF($B28="","",TEXT($B28,"MM/YYYY"))</f>
        <v>03/2026</v>
      </c>
    </row>
    <row r="29" customFormat="false" ht="15" hidden="false" customHeight="false" outlineLevel="0" collapsed="false">
      <c r="A29" s="9" t="str">
        <f aca="false">IF($B29="","",COUNTA($B$6:$B29))</f>
        <v/>
      </c>
      <c r="B29" s="10"/>
      <c r="C29" s="11"/>
      <c r="D29" s="11"/>
      <c r="E29" s="12"/>
      <c r="F29" s="11"/>
      <c r="G29" s="12"/>
      <c r="H29" s="13"/>
      <c r="I29" s="14"/>
      <c r="J29" s="15" t="str">
        <f aca="false">IF($H29="","",$H29-$K29)</f>
        <v/>
      </c>
      <c r="K29" s="15" t="str">
        <f aca="false">IF($H29="","",$H29/(1+IF($I29="",0,$I29)))</f>
        <v/>
      </c>
      <c r="L29" s="16" t="str">
        <f aca="false">IF($H29="","",IF($E29="Einnahme",$K29,IF($E29="Ausgabe",-$K29,0)))</f>
        <v/>
      </c>
      <c r="M29" s="16" t="str">
        <f aca="false">IF($B29="","",SUM($L$6:$L29))</f>
        <v/>
      </c>
      <c r="N29" s="17" t="str">
        <f aca="false">IF($B29="","",TEXT($B29,"MM/YYYY"))</f>
        <v/>
      </c>
    </row>
    <row r="30" customFormat="false" ht="15" hidden="false" customHeight="false" outlineLevel="0" collapsed="false">
      <c r="A30" s="9" t="str">
        <f aca="false">IF($B30="","",COUNTA($B$6:$B30))</f>
        <v/>
      </c>
      <c r="B30" s="10"/>
      <c r="C30" s="11"/>
      <c r="D30" s="11"/>
      <c r="E30" s="12"/>
      <c r="F30" s="11"/>
      <c r="G30" s="12"/>
      <c r="H30" s="13"/>
      <c r="I30" s="14"/>
      <c r="J30" s="15" t="str">
        <f aca="false">IF($H30="","",$H30-$K30)</f>
        <v/>
      </c>
      <c r="K30" s="15" t="str">
        <f aca="false">IF($H30="","",$H30/(1+IF($I30="",0,$I30)))</f>
        <v/>
      </c>
      <c r="L30" s="16" t="str">
        <f aca="false">IF($H30="","",IF($E30="Einnahme",$K30,IF($E30="Ausgabe",-$K30,0)))</f>
        <v/>
      </c>
      <c r="M30" s="16" t="str">
        <f aca="false">IF($B30="","",SUM($L$6:$L30))</f>
        <v/>
      </c>
      <c r="N30" s="17" t="str">
        <f aca="false">IF($B30="","",TEXT($B30,"MM/YYYY"))</f>
        <v/>
      </c>
    </row>
    <row r="31" customFormat="false" ht="15" hidden="false" customHeight="false" outlineLevel="0" collapsed="false">
      <c r="A31" s="9" t="str">
        <f aca="false">IF($B31="","",COUNTA($B$6:$B31))</f>
        <v/>
      </c>
      <c r="B31" s="10"/>
      <c r="C31" s="11"/>
      <c r="D31" s="11"/>
      <c r="E31" s="12"/>
      <c r="F31" s="11"/>
      <c r="G31" s="12"/>
      <c r="H31" s="13"/>
      <c r="I31" s="14"/>
      <c r="J31" s="15" t="str">
        <f aca="false">IF($H31="","",$H31-$K31)</f>
        <v/>
      </c>
      <c r="K31" s="15" t="str">
        <f aca="false">IF($H31="","",$H31/(1+IF($I31="",0,$I31)))</f>
        <v/>
      </c>
      <c r="L31" s="16" t="str">
        <f aca="false">IF($H31="","",IF($E31="Einnahme",$K31,IF($E31="Ausgabe",-$K31,0)))</f>
        <v/>
      </c>
      <c r="M31" s="16" t="str">
        <f aca="false">IF($B31="","",SUM($L$6:$L31))</f>
        <v/>
      </c>
      <c r="N31" s="17" t="str">
        <f aca="false">IF($B31="","",TEXT($B31,"MM/YYYY"))</f>
        <v/>
      </c>
    </row>
    <row r="32" customFormat="false" ht="15" hidden="false" customHeight="false" outlineLevel="0" collapsed="false">
      <c r="A32" s="9" t="str">
        <f aca="false">IF($B32="","",COUNTA($B$6:$B32))</f>
        <v/>
      </c>
      <c r="B32" s="10"/>
      <c r="C32" s="11"/>
      <c r="D32" s="11"/>
      <c r="E32" s="12"/>
      <c r="F32" s="11"/>
      <c r="G32" s="12"/>
      <c r="H32" s="13"/>
      <c r="I32" s="14"/>
      <c r="J32" s="15" t="str">
        <f aca="false">IF($H32="","",$H32-$K32)</f>
        <v/>
      </c>
      <c r="K32" s="15" t="str">
        <f aca="false">IF($H32="","",$H32/(1+IF($I32="",0,$I32)))</f>
        <v/>
      </c>
      <c r="L32" s="16" t="str">
        <f aca="false">IF($H32="","",IF($E32="Einnahme",$K32,IF($E32="Ausgabe",-$K32,0)))</f>
        <v/>
      </c>
      <c r="M32" s="16" t="str">
        <f aca="false">IF($B32="","",SUM($L$6:$L32))</f>
        <v/>
      </c>
      <c r="N32" s="17" t="str">
        <f aca="false">IF($B32="","",TEXT($B32,"MM/YYYY"))</f>
        <v/>
      </c>
    </row>
    <row r="33" customFormat="false" ht="15" hidden="false" customHeight="false" outlineLevel="0" collapsed="false">
      <c r="A33" s="9" t="str">
        <f aca="false">IF($B33="","",COUNTA($B$6:$B33))</f>
        <v/>
      </c>
      <c r="B33" s="10"/>
      <c r="C33" s="11"/>
      <c r="D33" s="11"/>
      <c r="E33" s="12"/>
      <c r="F33" s="11"/>
      <c r="G33" s="12"/>
      <c r="H33" s="13"/>
      <c r="I33" s="14"/>
      <c r="J33" s="15" t="str">
        <f aca="false">IF($H33="","",$H33-$K33)</f>
        <v/>
      </c>
      <c r="K33" s="15" t="str">
        <f aca="false">IF($H33="","",$H33/(1+IF($I33="",0,$I33)))</f>
        <v/>
      </c>
      <c r="L33" s="16" t="str">
        <f aca="false">IF($H33="","",IF($E33="Einnahme",$K33,IF($E33="Ausgabe",-$K33,0)))</f>
        <v/>
      </c>
      <c r="M33" s="16" t="str">
        <f aca="false">IF($B33="","",SUM($L$6:$L33))</f>
        <v/>
      </c>
      <c r="N33" s="17" t="str">
        <f aca="false">IF($B33="","",TEXT($B33,"MM/YYYY"))</f>
        <v/>
      </c>
    </row>
    <row r="34" customFormat="false" ht="15" hidden="false" customHeight="false" outlineLevel="0" collapsed="false">
      <c r="A34" s="9" t="str">
        <f aca="false">IF($B34="","",COUNTA($B$6:$B34))</f>
        <v/>
      </c>
      <c r="B34" s="10"/>
      <c r="C34" s="11"/>
      <c r="D34" s="11"/>
      <c r="E34" s="12"/>
      <c r="F34" s="11"/>
      <c r="G34" s="12"/>
      <c r="H34" s="13"/>
      <c r="I34" s="14"/>
      <c r="J34" s="15" t="str">
        <f aca="false">IF($H34="","",$H34-$K34)</f>
        <v/>
      </c>
      <c r="K34" s="15" t="str">
        <f aca="false">IF($H34="","",$H34/(1+IF($I34="",0,$I34)))</f>
        <v/>
      </c>
      <c r="L34" s="16" t="str">
        <f aca="false">IF($H34="","",IF($E34="Einnahme",$K34,IF($E34="Ausgabe",-$K34,0)))</f>
        <v/>
      </c>
      <c r="M34" s="16" t="str">
        <f aca="false">IF($B34="","",SUM($L$6:$L34))</f>
        <v/>
      </c>
      <c r="N34" s="17" t="str">
        <f aca="false">IF($B34="","",TEXT($B34,"MM/YYYY"))</f>
        <v/>
      </c>
    </row>
    <row r="35" customFormat="false" ht="15" hidden="false" customHeight="false" outlineLevel="0" collapsed="false">
      <c r="A35" s="9" t="str">
        <f aca="false">IF($B35="","",COUNTA($B$6:$B35))</f>
        <v/>
      </c>
      <c r="B35" s="10"/>
      <c r="C35" s="11"/>
      <c r="D35" s="11"/>
      <c r="E35" s="12"/>
      <c r="F35" s="11"/>
      <c r="G35" s="12"/>
      <c r="H35" s="13"/>
      <c r="I35" s="14"/>
      <c r="J35" s="15" t="str">
        <f aca="false">IF($H35="","",$H35-$K35)</f>
        <v/>
      </c>
      <c r="K35" s="15" t="str">
        <f aca="false">IF($H35="","",$H35/(1+IF($I35="",0,$I35)))</f>
        <v/>
      </c>
      <c r="L35" s="16" t="str">
        <f aca="false">IF($H35="","",IF($E35="Einnahme",$K35,IF($E35="Ausgabe",-$K35,0)))</f>
        <v/>
      </c>
      <c r="M35" s="16" t="str">
        <f aca="false">IF($B35="","",SUM($L$6:$L35))</f>
        <v/>
      </c>
      <c r="N35" s="17" t="str">
        <f aca="false">IF($B35="","",TEXT($B35,"MM/YYYY"))</f>
        <v/>
      </c>
    </row>
    <row r="36" customFormat="false" ht="15" hidden="false" customHeight="false" outlineLevel="0" collapsed="false">
      <c r="A36" s="9" t="str">
        <f aca="false">IF($B36="","",COUNTA($B$6:$B36))</f>
        <v/>
      </c>
      <c r="B36" s="10"/>
      <c r="C36" s="11"/>
      <c r="D36" s="11"/>
      <c r="E36" s="12"/>
      <c r="F36" s="11"/>
      <c r="G36" s="12"/>
      <c r="H36" s="13"/>
      <c r="I36" s="14"/>
      <c r="J36" s="15" t="str">
        <f aca="false">IF($H36="","",$H36-$K36)</f>
        <v/>
      </c>
      <c r="K36" s="15" t="str">
        <f aca="false">IF($H36="","",$H36/(1+IF($I36="",0,$I36)))</f>
        <v/>
      </c>
      <c r="L36" s="16" t="str">
        <f aca="false">IF($H36="","",IF($E36="Einnahme",$K36,IF($E36="Ausgabe",-$K36,0)))</f>
        <v/>
      </c>
      <c r="M36" s="16" t="str">
        <f aca="false">IF($B36="","",SUM($L$6:$L36))</f>
        <v/>
      </c>
      <c r="N36" s="17" t="str">
        <f aca="false">IF($B36="","",TEXT($B36,"MM/YYYY"))</f>
        <v/>
      </c>
    </row>
    <row r="37" customFormat="false" ht="15" hidden="false" customHeight="false" outlineLevel="0" collapsed="false">
      <c r="A37" s="9" t="str">
        <f aca="false">IF($B37="","",COUNTA($B$6:$B37))</f>
        <v/>
      </c>
      <c r="B37" s="10"/>
      <c r="C37" s="11"/>
      <c r="D37" s="11"/>
      <c r="E37" s="12"/>
      <c r="F37" s="11"/>
      <c r="G37" s="12"/>
      <c r="H37" s="13"/>
      <c r="I37" s="14"/>
      <c r="J37" s="15" t="str">
        <f aca="false">IF($H37="","",$H37-$K37)</f>
        <v/>
      </c>
      <c r="K37" s="15" t="str">
        <f aca="false">IF($H37="","",$H37/(1+IF($I37="",0,$I37)))</f>
        <v/>
      </c>
      <c r="L37" s="16" t="str">
        <f aca="false">IF($H37="","",IF($E37="Einnahme",$K37,IF($E37="Ausgabe",-$K37,0)))</f>
        <v/>
      </c>
      <c r="M37" s="16" t="str">
        <f aca="false">IF($B37="","",SUM($L$6:$L37))</f>
        <v/>
      </c>
      <c r="N37" s="17" t="str">
        <f aca="false">IF($B37="","",TEXT($B37,"MM/YYYY"))</f>
        <v/>
      </c>
    </row>
    <row r="38" customFormat="false" ht="15" hidden="false" customHeight="false" outlineLevel="0" collapsed="false">
      <c r="A38" s="9" t="str">
        <f aca="false">IF($B38="","",COUNTA($B$6:$B38))</f>
        <v/>
      </c>
      <c r="B38" s="10"/>
      <c r="C38" s="11"/>
      <c r="D38" s="11"/>
      <c r="E38" s="12"/>
      <c r="F38" s="11"/>
      <c r="G38" s="12"/>
      <c r="H38" s="13"/>
      <c r="I38" s="14"/>
      <c r="J38" s="15" t="str">
        <f aca="false">IF($H38="","",$H38-$K38)</f>
        <v/>
      </c>
      <c r="K38" s="15" t="str">
        <f aca="false">IF($H38="","",$H38/(1+IF($I38="",0,$I38)))</f>
        <v/>
      </c>
      <c r="L38" s="16" t="str">
        <f aca="false">IF($H38="","",IF($E38="Einnahme",$K38,IF($E38="Ausgabe",-$K38,0)))</f>
        <v/>
      </c>
      <c r="M38" s="16" t="str">
        <f aca="false">IF($B38="","",SUM($L$6:$L38))</f>
        <v/>
      </c>
      <c r="N38" s="17" t="str">
        <f aca="false">IF($B38="","",TEXT($B38,"MM/YYYY"))</f>
        <v/>
      </c>
    </row>
    <row r="39" customFormat="false" ht="15" hidden="false" customHeight="false" outlineLevel="0" collapsed="false">
      <c r="A39" s="9" t="str">
        <f aca="false">IF($B39="","",COUNTA($B$6:$B39))</f>
        <v/>
      </c>
      <c r="B39" s="10"/>
      <c r="C39" s="11"/>
      <c r="D39" s="11"/>
      <c r="E39" s="12"/>
      <c r="F39" s="11"/>
      <c r="G39" s="12"/>
      <c r="H39" s="13"/>
      <c r="I39" s="14"/>
      <c r="J39" s="15" t="str">
        <f aca="false">IF($H39="","",$H39-$K39)</f>
        <v/>
      </c>
      <c r="K39" s="15" t="str">
        <f aca="false">IF($H39="","",$H39/(1+IF($I39="",0,$I39)))</f>
        <v/>
      </c>
      <c r="L39" s="16" t="str">
        <f aca="false">IF($H39="","",IF($E39="Einnahme",$K39,IF($E39="Ausgabe",-$K39,0)))</f>
        <v/>
      </c>
      <c r="M39" s="16" t="str">
        <f aca="false">IF($B39="","",SUM($L$6:$L39))</f>
        <v/>
      </c>
      <c r="N39" s="17" t="str">
        <f aca="false">IF($B39="","",TEXT($B39,"MM/YYYY"))</f>
        <v/>
      </c>
    </row>
    <row r="40" customFormat="false" ht="15" hidden="false" customHeight="false" outlineLevel="0" collapsed="false">
      <c r="A40" s="9" t="str">
        <f aca="false">IF($B40="","",COUNTA($B$6:$B40))</f>
        <v/>
      </c>
      <c r="B40" s="10"/>
      <c r="C40" s="11"/>
      <c r="D40" s="11"/>
      <c r="E40" s="12"/>
      <c r="F40" s="11"/>
      <c r="G40" s="12"/>
      <c r="H40" s="13"/>
      <c r="I40" s="14"/>
      <c r="J40" s="15" t="str">
        <f aca="false">IF($H40="","",$H40-$K40)</f>
        <v/>
      </c>
      <c r="K40" s="15" t="str">
        <f aca="false">IF($H40="","",$H40/(1+IF($I40="",0,$I40)))</f>
        <v/>
      </c>
      <c r="L40" s="16" t="str">
        <f aca="false">IF($H40="","",IF($E40="Einnahme",$K40,IF($E40="Ausgabe",-$K40,0)))</f>
        <v/>
      </c>
      <c r="M40" s="16" t="str">
        <f aca="false">IF($B40="","",SUM($L$6:$L40))</f>
        <v/>
      </c>
      <c r="N40" s="17" t="str">
        <f aca="false">IF($B40="","",TEXT($B40,"MM/YYYY"))</f>
        <v/>
      </c>
    </row>
    <row r="41" customFormat="false" ht="15" hidden="false" customHeight="false" outlineLevel="0" collapsed="false">
      <c r="A41" s="9" t="str">
        <f aca="false">IF($B41="","",COUNTA($B$6:$B41))</f>
        <v/>
      </c>
      <c r="B41" s="10"/>
      <c r="C41" s="11"/>
      <c r="D41" s="11"/>
      <c r="E41" s="12"/>
      <c r="F41" s="11"/>
      <c r="G41" s="12"/>
      <c r="H41" s="13"/>
      <c r="I41" s="14"/>
      <c r="J41" s="15" t="str">
        <f aca="false">IF($H41="","",$H41-$K41)</f>
        <v/>
      </c>
      <c r="K41" s="15" t="str">
        <f aca="false">IF($H41="","",$H41/(1+IF($I41="",0,$I41)))</f>
        <v/>
      </c>
      <c r="L41" s="16" t="str">
        <f aca="false">IF($H41="","",IF($E41="Einnahme",$K41,IF($E41="Ausgabe",-$K41,0)))</f>
        <v/>
      </c>
      <c r="M41" s="16" t="str">
        <f aca="false">IF($B41="","",SUM($L$6:$L41))</f>
        <v/>
      </c>
      <c r="N41" s="17" t="str">
        <f aca="false">IF($B41="","",TEXT($B41,"MM/YYYY"))</f>
        <v/>
      </c>
    </row>
    <row r="42" customFormat="false" ht="15" hidden="false" customHeight="false" outlineLevel="0" collapsed="false">
      <c r="A42" s="9" t="str">
        <f aca="false">IF($B42="","",COUNTA($B$6:$B42))</f>
        <v/>
      </c>
      <c r="B42" s="10"/>
      <c r="C42" s="11"/>
      <c r="D42" s="11"/>
      <c r="E42" s="12"/>
      <c r="F42" s="11"/>
      <c r="G42" s="12"/>
      <c r="H42" s="13"/>
      <c r="I42" s="14"/>
      <c r="J42" s="15" t="str">
        <f aca="false">IF($H42="","",$H42-$K42)</f>
        <v/>
      </c>
      <c r="K42" s="15" t="str">
        <f aca="false">IF($H42="","",$H42/(1+IF($I42="",0,$I42)))</f>
        <v/>
      </c>
      <c r="L42" s="16" t="str">
        <f aca="false">IF($H42="","",IF($E42="Einnahme",$K42,IF($E42="Ausgabe",-$K42,0)))</f>
        <v/>
      </c>
      <c r="M42" s="16" t="str">
        <f aca="false">IF($B42="","",SUM($L$6:$L42))</f>
        <v/>
      </c>
      <c r="N42" s="17" t="str">
        <f aca="false">IF($B42="","",TEXT($B42,"MM/YYYY"))</f>
        <v/>
      </c>
    </row>
    <row r="43" customFormat="false" ht="15" hidden="false" customHeight="false" outlineLevel="0" collapsed="false">
      <c r="A43" s="9" t="str">
        <f aca="false">IF($B43="","",COUNTA($B$6:$B43))</f>
        <v/>
      </c>
      <c r="B43" s="10"/>
      <c r="C43" s="11"/>
      <c r="D43" s="11"/>
      <c r="E43" s="12"/>
      <c r="F43" s="11"/>
      <c r="G43" s="12"/>
      <c r="H43" s="13"/>
      <c r="I43" s="14"/>
      <c r="J43" s="15" t="str">
        <f aca="false">IF($H43="","",$H43-$K43)</f>
        <v/>
      </c>
      <c r="K43" s="15" t="str">
        <f aca="false">IF($H43="","",$H43/(1+IF($I43="",0,$I43)))</f>
        <v/>
      </c>
      <c r="L43" s="16" t="str">
        <f aca="false">IF($H43="","",IF($E43="Einnahme",$K43,IF($E43="Ausgabe",-$K43,0)))</f>
        <v/>
      </c>
      <c r="M43" s="16" t="str">
        <f aca="false">IF($B43="","",SUM($L$6:$L43))</f>
        <v/>
      </c>
      <c r="N43" s="17" t="str">
        <f aca="false">IF($B43="","",TEXT($B43,"MM/YYYY"))</f>
        <v/>
      </c>
    </row>
    <row r="44" customFormat="false" ht="15" hidden="false" customHeight="false" outlineLevel="0" collapsed="false">
      <c r="A44" s="9" t="str">
        <f aca="false">IF($B44="","",COUNTA($B$6:$B44))</f>
        <v/>
      </c>
      <c r="B44" s="10"/>
      <c r="C44" s="11"/>
      <c r="D44" s="11"/>
      <c r="E44" s="12"/>
      <c r="F44" s="11"/>
      <c r="G44" s="12"/>
      <c r="H44" s="13"/>
      <c r="I44" s="14"/>
      <c r="J44" s="15" t="str">
        <f aca="false">IF($H44="","",$H44-$K44)</f>
        <v/>
      </c>
      <c r="K44" s="15" t="str">
        <f aca="false">IF($H44="","",$H44/(1+IF($I44="",0,$I44)))</f>
        <v/>
      </c>
      <c r="L44" s="16" t="str">
        <f aca="false">IF($H44="","",IF($E44="Einnahme",$K44,IF($E44="Ausgabe",-$K44,0)))</f>
        <v/>
      </c>
      <c r="M44" s="16" t="str">
        <f aca="false">IF($B44="","",SUM($L$6:$L44))</f>
        <v/>
      </c>
      <c r="N44" s="17" t="str">
        <f aca="false">IF($B44="","",TEXT($B44,"MM/YYYY"))</f>
        <v/>
      </c>
    </row>
    <row r="45" customFormat="false" ht="15" hidden="false" customHeight="false" outlineLevel="0" collapsed="false">
      <c r="A45" s="9" t="str">
        <f aca="false">IF($B45="","",COUNTA($B$6:$B45))</f>
        <v/>
      </c>
      <c r="B45" s="10"/>
      <c r="C45" s="11"/>
      <c r="D45" s="11"/>
      <c r="E45" s="12"/>
      <c r="F45" s="11"/>
      <c r="G45" s="12"/>
      <c r="H45" s="13"/>
      <c r="I45" s="14"/>
      <c r="J45" s="15" t="str">
        <f aca="false">IF($H45="","",$H45-$K45)</f>
        <v/>
      </c>
      <c r="K45" s="15" t="str">
        <f aca="false">IF($H45="","",$H45/(1+IF($I45="",0,$I45)))</f>
        <v/>
      </c>
      <c r="L45" s="16" t="str">
        <f aca="false">IF($H45="","",IF($E45="Einnahme",$K45,IF($E45="Ausgabe",-$K45,0)))</f>
        <v/>
      </c>
      <c r="M45" s="16" t="str">
        <f aca="false">IF($B45="","",SUM($L$6:$L45))</f>
        <v/>
      </c>
      <c r="N45" s="17" t="str">
        <f aca="false">IF($B45="","",TEXT($B45,"MM/YYYY"))</f>
        <v/>
      </c>
    </row>
    <row r="46" customFormat="false" ht="15" hidden="false" customHeight="false" outlineLevel="0" collapsed="false">
      <c r="A46" s="9" t="str">
        <f aca="false">IF($B46="","",COUNTA($B$6:$B46))</f>
        <v/>
      </c>
      <c r="B46" s="10"/>
      <c r="C46" s="11"/>
      <c r="D46" s="11"/>
      <c r="E46" s="12"/>
      <c r="F46" s="11"/>
      <c r="G46" s="12"/>
      <c r="H46" s="13"/>
      <c r="I46" s="14"/>
      <c r="J46" s="15" t="str">
        <f aca="false">IF($H46="","",$H46-$K46)</f>
        <v/>
      </c>
      <c r="K46" s="15" t="str">
        <f aca="false">IF($H46="","",$H46/(1+IF($I46="",0,$I46)))</f>
        <v/>
      </c>
      <c r="L46" s="16" t="str">
        <f aca="false">IF($H46="","",IF($E46="Einnahme",$K46,IF($E46="Ausgabe",-$K46,0)))</f>
        <v/>
      </c>
      <c r="M46" s="16" t="str">
        <f aca="false">IF($B46="","",SUM($L$6:$L46))</f>
        <v/>
      </c>
      <c r="N46" s="17" t="str">
        <f aca="false">IF($B46="","",TEXT($B46,"MM/YYYY"))</f>
        <v/>
      </c>
    </row>
    <row r="47" customFormat="false" ht="15" hidden="false" customHeight="false" outlineLevel="0" collapsed="false">
      <c r="A47" s="9" t="str">
        <f aca="false">IF($B47="","",COUNTA($B$6:$B47))</f>
        <v/>
      </c>
      <c r="B47" s="10"/>
      <c r="C47" s="11"/>
      <c r="D47" s="11"/>
      <c r="E47" s="12"/>
      <c r="F47" s="11"/>
      <c r="G47" s="12"/>
      <c r="H47" s="13"/>
      <c r="I47" s="14"/>
      <c r="J47" s="15" t="str">
        <f aca="false">IF($H47="","",$H47-$K47)</f>
        <v/>
      </c>
      <c r="K47" s="15" t="str">
        <f aca="false">IF($H47="","",$H47/(1+IF($I47="",0,$I47)))</f>
        <v/>
      </c>
      <c r="L47" s="16" t="str">
        <f aca="false">IF($H47="","",IF($E47="Einnahme",$K47,IF($E47="Ausgabe",-$K47,0)))</f>
        <v/>
      </c>
      <c r="M47" s="16" t="str">
        <f aca="false">IF($B47="","",SUM($L$6:$L47))</f>
        <v/>
      </c>
      <c r="N47" s="17" t="str">
        <f aca="false">IF($B47="","",TEXT($B47,"MM/YYYY"))</f>
        <v/>
      </c>
    </row>
    <row r="48" customFormat="false" ht="15" hidden="false" customHeight="false" outlineLevel="0" collapsed="false">
      <c r="A48" s="9" t="str">
        <f aca="false">IF($B48="","",COUNTA($B$6:$B48))</f>
        <v/>
      </c>
      <c r="B48" s="10"/>
      <c r="C48" s="11"/>
      <c r="D48" s="11"/>
      <c r="E48" s="12"/>
      <c r="F48" s="11"/>
      <c r="G48" s="12"/>
      <c r="H48" s="13"/>
      <c r="I48" s="14"/>
      <c r="J48" s="15" t="str">
        <f aca="false">IF($H48="","",$H48-$K48)</f>
        <v/>
      </c>
      <c r="K48" s="15" t="str">
        <f aca="false">IF($H48="","",$H48/(1+IF($I48="",0,$I48)))</f>
        <v/>
      </c>
      <c r="L48" s="16" t="str">
        <f aca="false">IF($H48="","",IF($E48="Einnahme",$K48,IF($E48="Ausgabe",-$K48,0)))</f>
        <v/>
      </c>
      <c r="M48" s="16" t="str">
        <f aca="false">IF($B48="","",SUM($L$6:$L48))</f>
        <v/>
      </c>
      <c r="N48" s="17" t="str">
        <f aca="false">IF($B48="","",TEXT($B48,"MM/YYYY"))</f>
        <v/>
      </c>
    </row>
    <row r="49" customFormat="false" ht="15" hidden="false" customHeight="false" outlineLevel="0" collapsed="false">
      <c r="A49" s="9" t="str">
        <f aca="false">IF($B49="","",COUNTA($B$6:$B49))</f>
        <v/>
      </c>
      <c r="B49" s="10"/>
      <c r="C49" s="11"/>
      <c r="D49" s="11"/>
      <c r="E49" s="12"/>
      <c r="F49" s="11"/>
      <c r="G49" s="12"/>
      <c r="H49" s="13"/>
      <c r="I49" s="14"/>
      <c r="J49" s="15" t="str">
        <f aca="false">IF($H49="","",$H49-$K49)</f>
        <v/>
      </c>
      <c r="K49" s="15" t="str">
        <f aca="false">IF($H49="","",$H49/(1+IF($I49="",0,$I49)))</f>
        <v/>
      </c>
      <c r="L49" s="16" t="str">
        <f aca="false">IF($H49="","",IF($E49="Einnahme",$K49,IF($E49="Ausgabe",-$K49,0)))</f>
        <v/>
      </c>
      <c r="M49" s="16" t="str">
        <f aca="false">IF($B49="","",SUM($L$6:$L49))</f>
        <v/>
      </c>
      <c r="N49" s="17" t="str">
        <f aca="false">IF($B49="","",TEXT($B49,"MM/YYYY"))</f>
        <v/>
      </c>
    </row>
    <row r="50" customFormat="false" ht="15" hidden="false" customHeight="false" outlineLevel="0" collapsed="false">
      <c r="A50" s="9" t="str">
        <f aca="false">IF($B50="","",COUNTA($B$6:$B50))</f>
        <v/>
      </c>
      <c r="B50" s="10"/>
      <c r="C50" s="11"/>
      <c r="D50" s="11"/>
      <c r="E50" s="12"/>
      <c r="F50" s="11"/>
      <c r="G50" s="12"/>
      <c r="H50" s="13"/>
      <c r="I50" s="14"/>
      <c r="J50" s="15" t="str">
        <f aca="false">IF($H50="","",$H50-$K50)</f>
        <v/>
      </c>
      <c r="K50" s="15" t="str">
        <f aca="false">IF($H50="","",$H50/(1+IF($I50="",0,$I50)))</f>
        <v/>
      </c>
      <c r="L50" s="16" t="str">
        <f aca="false">IF($H50="","",IF($E50="Einnahme",$K50,IF($E50="Ausgabe",-$K50,0)))</f>
        <v/>
      </c>
      <c r="M50" s="16" t="str">
        <f aca="false">IF($B50="","",SUM($L$6:$L50))</f>
        <v/>
      </c>
      <c r="N50" s="17" t="str">
        <f aca="false">IF($B50="","",TEXT($B50,"MM/YYYY"))</f>
        <v/>
      </c>
    </row>
    <row r="51" customFormat="false" ht="15" hidden="false" customHeight="false" outlineLevel="0" collapsed="false">
      <c r="A51" s="9" t="str">
        <f aca="false">IF($B51="","",COUNTA($B$6:$B51))</f>
        <v/>
      </c>
      <c r="B51" s="10"/>
      <c r="C51" s="11"/>
      <c r="D51" s="11"/>
      <c r="E51" s="12"/>
      <c r="F51" s="11"/>
      <c r="G51" s="12"/>
      <c r="H51" s="13"/>
      <c r="I51" s="14"/>
      <c r="J51" s="15" t="str">
        <f aca="false">IF($H51="","",$H51-$K51)</f>
        <v/>
      </c>
      <c r="K51" s="15" t="str">
        <f aca="false">IF($H51="","",$H51/(1+IF($I51="",0,$I51)))</f>
        <v/>
      </c>
      <c r="L51" s="16" t="str">
        <f aca="false">IF($H51="","",IF($E51="Einnahme",$K51,IF($E51="Ausgabe",-$K51,0)))</f>
        <v/>
      </c>
      <c r="M51" s="16" t="str">
        <f aca="false">IF($B51="","",SUM($L$6:$L51))</f>
        <v/>
      </c>
      <c r="N51" s="17" t="str">
        <f aca="false">IF($B51="","",TEXT($B51,"MM/YYYY"))</f>
        <v/>
      </c>
    </row>
    <row r="52" customFormat="false" ht="15" hidden="false" customHeight="false" outlineLevel="0" collapsed="false">
      <c r="A52" s="9" t="str">
        <f aca="false">IF($B52="","",COUNTA($B$6:$B52))</f>
        <v/>
      </c>
      <c r="B52" s="10"/>
      <c r="C52" s="11"/>
      <c r="D52" s="11"/>
      <c r="E52" s="12"/>
      <c r="F52" s="11"/>
      <c r="G52" s="12"/>
      <c r="H52" s="13"/>
      <c r="I52" s="14"/>
      <c r="J52" s="15" t="str">
        <f aca="false">IF($H52="","",$H52-$K52)</f>
        <v/>
      </c>
      <c r="K52" s="15" t="str">
        <f aca="false">IF($H52="","",$H52/(1+IF($I52="",0,$I52)))</f>
        <v/>
      </c>
      <c r="L52" s="16" t="str">
        <f aca="false">IF($H52="","",IF($E52="Einnahme",$K52,IF($E52="Ausgabe",-$K52,0)))</f>
        <v/>
      </c>
      <c r="M52" s="16" t="str">
        <f aca="false">IF($B52="","",SUM($L$6:$L52))</f>
        <v/>
      </c>
      <c r="N52" s="17" t="str">
        <f aca="false">IF($B52="","",TEXT($B52,"MM/YYYY"))</f>
        <v/>
      </c>
    </row>
    <row r="53" customFormat="false" ht="15" hidden="false" customHeight="false" outlineLevel="0" collapsed="false">
      <c r="A53" s="9" t="str">
        <f aca="false">IF($B53="","",COUNTA($B$6:$B53))</f>
        <v/>
      </c>
      <c r="B53" s="10"/>
      <c r="C53" s="11"/>
      <c r="D53" s="11"/>
      <c r="E53" s="12"/>
      <c r="F53" s="11"/>
      <c r="G53" s="12"/>
      <c r="H53" s="13"/>
      <c r="I53" s="14"/>
      <c r="J53" s="15" t="str">
        <f aca="false">IF($H53="","",$H53-$K53)</f>
        <v/>
      </c>
      <c r="K53" s="15" t="str">
        <f aca="false">IF($H53="","",$H53/(1+IF($I53="",0,$I53)))</f>
        <v/>
      </c>
      <c r="L53" s="16" t="str">
        <f aca="false">IF($H53="","",IF($E53="Einnahme",$K53,IF($E53="Ausgabe",-$K53,0)))</f>
        <v/>
      </c>
      <c r="M53" s="16" t="str">
        <f aca="false">IF($B53="","",SUM($L$6:$L53))</f>
        <v/>
      </c>
      <c r="N53" s="17" t="str">
        <f aca="false">IF($B53="","",TEXT($B53,"MM/YYYY"))</f>
        <v/>
      </c>
    </row>
    <row r="54" customFormat="false" ht="15" hidden="false" customHeight="false" outlineLevel="0" collapsed="false">
      <c r="A54" s="9" t="str">
        <f aca="false">IF($B54="","",COUNTA($B$6:$B54))</f>
        <v/>
      </c>
      <c r="B54" s="10"/>
      <c r="C54" s="11"/>
      <c r="D54" s="11"/>
      <c r="E54" s="12"/>
      <c r="F54" s="11"/>
      <c r="G54" s="12"/>
      <c r="H54" s="13"/>
      <c r="I54" s="14"/>
      <c r="J54" s="15" t="str">
        <f aca="false">IF($H54="","",$H54-$K54)</f>
        <v/>
      </c>
      <c r="K54" s="15" t="str">
        <f aca="false">IF($H54="","",$H54/(1+IF($I54="",0,$I54)))</f>
        <v/>
      </c>
      <c r="L54" s="16" t="str">
        <f aca="false">IF($H54="","",IF($E54="Einnahme",$K54,IF($E54="Ausgabe",-$K54,0)))</f>
        <v/>
      </c>
      <c r="M54" s="16" t="str">
        <f aca="false">IF($B54="","",SUM($L$6:$L54))</f>
        <v/>
      </c>
      <c r="N54" s="17" t="str">
        <f aca="false">IF($B54="","",TEXT($B54,"MM/YYYY"))</f>
        <v/>
      </c>
    </row>
    <row r="55" customFormat="false" ht="15" hidden="false" customHeight="false" outlineLevel="0" collapsed="false">
      <c r="A55" s="9" t="str">
        <f aca="false">IF($B55="","",COUNTA($B$6:$B55))</f>
        <v/>
      </c>
      <c r="B55" s="10"/>
      <c r="C55" s="11"/>
      <c r="D55" s="11"/>
      <c r="E55" s="12"/>
      <c r="F55" s="11"/>
      <c r="G55" s="12"/>
      <c r="H55" s="13"/>
      <c r="I55" s="14"/>
      <c r="J55" s="15" t="str">
        <f aca="false">IF($H55="","",$H55-$K55)</f>
        <v/>
      </c>
      <c r="K55" s="15" t="str">
        <f aca="false">IF($H55="","",$H55/(1+IF($I55="",0,$I55)))</f>
        <v/>
      </c>
      <c r="L55" s="16" t="str">
        <f aca="false">IF($H55="","",IF($E55="Einnahme",$K55,IF($E55="Ausgabe",-$K55,0)))</f>
        <v/>
      </c>
      <c r="M55" s="16" t="str">
        <f aca="false">IF($B55="","",SUM($L$6:$L55))</f>
        <v/>
      </c>
      <c r="N55" s="17" t="str">
        <f aca="false">IF($B55="","",TEXT($B55,"MM/YYYY"))</f>
        <v/>
      </c>
    </row>
    <row r="56" customFormat="false" ht="15" hidden="false" customHeight="false" outlineLevel="0" collapsed="false">
      <c r="A56" s="9" t="str">
        <f aca="false">IF($B56="","",COUNTA($B$6:$B56))</f>
        <v/>
      </c>
      <c r="B56" s="10"/>
      <c r="C56" s="11"/>
      <c r="D56" s="11"/>
      <c r="E56" s="12"/>
      <c r="F56" s="11"/>
      <c r="G56" s="12"/>
      <c r="H56" s="13"/>
      <c r="I56" s="14"/>
      <c r="J56" s="15" t="str">
        <f aca="false">IF($H56="","",$H56-$K56)</f>
        <v/>
      </c>
      <c r="K56" s="15" t="str">
        <f aca="false">IF($H56="","",$H56/(1+IF($I56="",0,$I56)))</f>
        <v/>
      </c>
      <c r="L56" s="16" t="str">
        <f aca="false">IF($H56="","",IF($E56="Einnahme",$K56,IF($E56="Ausgabe",-$K56,0)))</f>
        <v/>
      </c>
      <c r="M56" s="16" t="str">
        <f aca="false">IF($B56="","",SUM($L$6:$L56))</f>
        <v/>
      </c>
      <c r="N56" s="17" t="str">
        <f aca="false">IF($B56="","",TEXT($B56,"MM/YYYY"))</f>
        <v/>
      </c>
    </row>
    <row r="57" customFormat="false" ht="15" hidden="false" customHeight="false" outlineLevel="0" collapsed="false">
      <c r="A57" s="9" t="str">
        <f aca="false">IF($B57="","",COUNTA($B$6:$B57))</f>
        <v/>
      </c>
      <c r="B57" s="10"/>
      <c r="C57" s="11"/>
      <c r="D57" s="11"/>
      <c r="E57" s="12"/>
      <c r="F57" s="11"/>
      <c r="G57" s="12"/>
      <c r="H57" s="13"/>
      <c r="I57" s="14"/>
      <c r="J57" s="15" t="str">
        <f aca="false">IF($H57="","",$H57-$K57)</f>
        <v/>
      </c>
      <c r="K57" s="15" t="str">
        <f aca="false">IF($H57="","",$H57/(1+IF($I57="",0,$I57)))</f>
        <v/>
      </c>
      <c r="L57" s="16" t="str">
        <f aca="false">IF($H57="","",IF($E57="Einnahme",$K57,IF($E57="Ausgabe",-$K57,0)))</f>
        <v/>
      </c>
      <c r="M57" s="16" t="str">
        <f aca="false">IF($B57="","",SUM($L$6:$L57))</f>
        <v/>
      </c>
      <c r="N57" s="17" t="str">
        <f aca="false">IF($B57="","",TEXT($B57,"MM/YYYY"))</f>
        <v/>
      </c>
    </row>
    <row r="58" customFormat="false" ht="15" hidden="false" customHeight="false" outlineLevel="0" collapsed="false">
      <c r="A58" s="9" t="str">
        <f aca="false">IF($B58="","",COUNTA($B$6:$B58))</f>
        <v/>
      </c>
      <c r="B58" s="10"/>
      <c r="C58" s="11"/>
      <c r="D58" s="11"/>
      <c r="E58" s="12"/>
      <c r="F58" s="11"/>
      <c r="G58" s="12"/>
      <c r="H58" s="13"/>
      <c r="I58" s="14"/>
      <c r="J58" s="15" t="str">
        <f aca="false">IF($H58="","",$H58-$K58)</f>
        <v/>
      </c>
      <c r="K58" s="15" t="str">
        <f aca="false">IF($H58="","",$H58/(1+IF($I58="",0,$I58)))</f>
        <v/>
      </c>
      <c r="L58" s="16" t="str">
        <f aca="false">IF($H58="","",IF($E58="Einnahme",$K58,IF($E58="Ausgabe",-$K58,0)))</f>
        <v/>
      </c>
      <c r="M58" s="16" t="str">
        <f aca="false">IF($B58="","",SUM($L$6:$L58))</f>
        <v/>
      </c>
      <c r="N58" s="17" t="str">
        <f aca="false">IF($B58="","",TEXT($B58,"MM/YYYY"))</f>
        <v/>
      </c>
    </row>
    <row r="59" customFormat="false" ht="15" hidden="false" customHeight="false" outlineLevel="0" collapsed="false">
      <c r="A59" s="9" t="str">
        <f aca="false">IF($B59="","",COUNTA($B$6:$B59))</f>
        <v/>
      </c>
      <c r="B59" s="10"/>
      <c r="C59" s="11"/>
      <c r="D59" s="11"/>
      <c r="E59" s="12"/>
      <c r="F59" s="11"/>
      <c r="G59" s="12"/>
      <c r="H59" s="13"/>
      <c r="I59" s="14"/>
      <c r="J59" s="15" t="str">
        <f aca="false">IF($H59="","",$H59-$K59)</f>
        <v/>
      </c>
      <c r="K59" s="15" t="str">
        <f aca="false">IF($H59="","",$H59/(1+IF($I59="",0,$I59)))</f>
        <v/>
      </c>
      <c r="L59" s="16" t="str">
        <f aca="false">IF($H59="","",IF($E59="Einnahme",$K59,IF($E59="Ausgabe",-$K59,0)))</f>
        <v/>
      </c>
      <c r="M59" s="16" t="str">
        <f aca="false">IF($B59="","",SUM($L$6:$L59))</f>
        <v/>
      </c>
      <c r="N59" s="17" t="str">
        <f aca="false">IF($B59="","",TEXT($B59,"MM/YYYY"))</f>
        <v/>
      </c>
    </row>
    <row r="60" customFormat="false" ht="15" hidden="false" customHeight="false" outlineLevel="0" collapsed="false">
      <c r="A60" s="9" t="str">
        <f aca="false">IF($B60="","",COUNTA($B$6:$B60))</f>
        <v/>
      </c>
      <c r="B60" s="10"/>
      <c r="C60" s="11"/>
      <c r="D60" s="11"/>
      <c r="E60" s="12"/>
      <c r="F60" s="11"/>
      <c r="G60" s="12"/>
      <c r="H60" s="13"/>
      <c r="I60" s="14"/>
      <c r="J60" s="15" t="str">
        <f aca="false">IF($H60="","",$H60-$K60)</f>
        <v/>
      </c>
      <c r="K60" s="15" t="str">
        <f aca="false">IF($H60="","",$H60/(1+IF($I60="",0,$I60)))</f>
        <v/>
      </c>
      <c r="L60" s="16" t="str">
        <f aca="false">IF($H60="","",IF($E60="Einnahme",$K60,IF($E60="Ausgabe",-$K60,0)))</f>
        <v/>
      </c>
      <c r="M60" s="16" t="str">
        <f aca="false">IF($B60="","",SUM($L$6:$L60))</f>
        <v/>
      </c>
      <c r="N60" s="17" t="str">
        <f aca="false">IF($B60="","",TEXT($B60,"MM/YYYY"))</f>
        <v/>
      </c>
    </row>
    <row r="61" customFormat="false" ht="15" hidden="false" customHeight="false" outlineLevel="0" collapsed="false">
      <c r="A61" s="9" t="str">
        <f aca="false">IF($B61="","",COUNTA($B$6:$B61))</f>
        <v/>
      </c>
      <c r="B61" s="10"/>
      <c r="C61" s="11"/>
      <c r="D61" s="11"/>
      <c r="E61" s="12"/>
      <c r="F61" s="11"/>
      <c r="G61" s="12"/>
      <c r="H61" s="13"/>
      <c r="I61" s="14"/>
      <c r="J61" s="15" t="str">
        <f aca="false">IF($H61="","",$H61-$K61)</f>
        <v/>
      </c>
      <c r="K61" s="15" t="str">
        <f aca="false">IF($H61="","",$H61/(1+IF($I61="",0,$I61)))</f>
        <v/>
      </c>
      <c r="L61" s="16" t="str">
        <f aca="false">IF($H61="","",IF($E61="Einnahme",$K61,IF($E61="Ausgabe",-$K61,0)))</f>
        <v/>
      </c>
      <c r="M61" s="16" t="str">
        <f aca="false">IF($B61="","",SUM($L$6:$L61))</f>
        <v/>
      </c>
      <c r="N61" s="17" t="str">
        <f aca="false">IF($B61="","",TEXT($B61,"MM/YYYY"))</f>
        <v/>
      </c>
    </row>
    <row r="62" customFormat="false" ht="15" hidden="false" customHeight="false" outlineLevel="0" collapsed="false">
      <c r="A62" s="9" t="str">
        <f aca="false">IF($B62="","",COUNTA($B$6:$B62))</f>
        <v/>
      </c>
      <c r="B62" s="10"/>
      <c r="C62" s="11"/>
      <c r="D62" s="11"/>
      <c r="E62" s="12"/>
      <c r="F62" s="11"/>
      <c r="G62" s="12"/>
      <c r="H62" s="13"/>
      <c r="I62" s="14"/>
      <c r="J62" s="15" t="str">
        <f aca="false">IF($H62="","",$H62-$K62)</f>
        <v/>
      </c>
      <c r="K62" s="15" t="str">
        <f aca="false">IF($H62="","",$H62/(1+IF($I62="",0,$I62)))</f>
        <v/>
      </c>
      <c r="L62" s="16" t="str">
        <f aca="false">IF($H62="","",IF($E62="Einnahme",$K62,IF($E62="Ausgabe",-$K62,0)))</f>
        <v/>
      </c>
      <c r="M62" s="16" t="str">
        <f aca="false">IF($B62="","",SUM($L$6:$L62))</f>
        <v/>
      </c>
      <c r="N62" s="17" t="str">
        <f aca="false">IF($B62="","",TEXT($B62,"MM/YYYY"))</f>
        <v/>
      </c>
    </row>
    <row r="63" customFormat="false" ht="15" hidden="false" customHeight="false" outlineLevel="0" collapsed="false">
      <c r="A63" s="9" t="str">
        <f aca="false">IF($B63="","",COUNTA($B$6:$B63))</f>
        <v/>
      </c>
      <c r="B63" s="10"/>
      <c r="C63" s="11"/>
      <c r="D63" s="11"/>
      <c r="E63" s="12"/>
      <c r="F63" s="11"/>
      <c r="G63" s="12"/>
      <c r="H63" s="13"/>
      <c r="I63" s="14"/>
      <c r="J63" s="15" t="str">
        <f aca="false">IF($H63="","",$H63-$K63)</f>
        <v/>
      </c>
      <c r="K63" s="15" t="str">
        <f aca="false">IF($H63="","",$H63/(1+IF($I63="",0,$I63)))</f>
        <v/>
      </c>
      <c r="L63" s="16" t="str">
        <f aca="false">IF($H63="","",IF($E63="Einnahme",$K63,IF($E63="Ausgabe",-$K63,0)))</f>
        <v/>
      </c>
      <c r="M63" s="16" t="str">
        <f aca="false">IF($B63="","",SUM($L$6:$L63))</f>
        <v/>
      </c>
      <c r="N63" s="17" t="str">
        <f aca="false">IF($B63="","",TEXT($B63,"MM/YYYY"))</f>
        <v/>
      </c>
    </row>
    <row r="64" customFormat="false" ht="15" hidden="false" customHeight="false" outlineLevel="0" collapsed="false">
      <c r="A64" s="9" t="str">
        <f aca="false">IF($B64="","",COUNTA($B$6:$B64))</f>
        <v/>
      </c>
      <c r="B64" s="10"/>
      <c r="C64" s="11"/>
      <c r="D64" s="11"/>
      <c r="E64" s="12"/>
      <c r="F64" s="11"/>
      <c r="G64" s="12"/>
      <c r="H64" s="13"/>
      <c r="I64" s="14"/>
      <c r="J64" s="15" t="str">
        <f aca="false">IF($H64="","",$H64-$K64)</f>
        <v/>
      </c>
      <c r="K64" s="15" t="str">
        <f aca="false">IF($H64="","",$H64/(1+IF($I64="",0,$I64)))</f>
        <v/>
      </c>
      <c r="L64" s="16" t="str">
        <f aca="false">IF($H64="","",IF($E64="Einnahme",$K64,IF($E64="Ausgabe",-$K64,0)))</f>
        <v/>
      </c>
      <c r="M64" s="16" t="str">
        <f aca="false">IF($B64="","",SUM($L$6:$L64))</f>
        <v/>
      </c>
      <c r="N64" s="17" t="str">
        <f aca="false">IF($B64="","",TEXT($B64,"MM/YYYY"))</f>
        <v/>
      </c>
    </row>
    <row r="65" customFormat="false" ht="15" hidden="false" customHeight="false" outlineLevel="0" collapsed="false">
      <c r="A65" s="9" t="str">
        <f aca="false">IF($B65="","",COUNTA($B$6:$B65))</f>
        <v/>
      </c>
      <c r="B65" s="10"/>
      <c r="C65" s="11"/>
      <c r="D65" s="11"/>
      <c r="E65" s="12"/>
      <c r="F65" s="11"/>
      <c r="G65" s="12"/>
      <c r="H65" s="13"/>
      <c r="I65" s="14"/>
      <c r="J65" s="15" t="str">
        <f aca="false">IF($H65="","",$H65-$K65)</f>
        <v/>
      </c>
      <c r="K65" s="15" t="str">
        <f aca="false">IF($H65="","",$H65/(1+IF($I65="",0,$I65)))</f>
        <v/>
      </c>
      <c r="L65" s="16" t="str">
        <f aca="false">IF($H65="","",IF($E65="Einnahme",$K65,IF($E65="Ausgabe",-$K65,0)))</f>
        <v/>
      </c>
      <c r="M65" s="16" t="str">
        <f aca="false">IF($B65="","",SUM($L$6:$L65))</f>
        <v/>
      </c>
      <c r="N65" s="17" t="str">
        <f aca="false">IF($B65="","",TEXT($B65,"MM/YYYY"))</f>
        <v/>
      </c>
    </row>
    <row r="66" customFormat="false" ht="15" hidden="false" customHeight="false" outlineLevel="0" collapsed="false">
      <c r="A66" s="9" t="str">
        <f aca="false">IF($B66="","",COUNTA($B$6:$B66))</f>
        <v/>
      </c>
      <c r="B66" s="10"/>
      <c r="C66" s="11"/>
      <c r="D66" s="11"/>
      <c r="E66" s="12"/>
      <c r="F66" s="11"/>
      <c r="G66" s="12"/>
      <c r="H66" s="13"/>
      <c r="I66" s="14"/>
      <c r="J66" s="15" t="str">
        <f aca="false">IF($H66="","",$H66-$K66)</f>
        <v/>
      </c>
      <c r="K66" s="15" t="str">
        <f aca="false">IF($H66="","",$H66/(1+IF($I66="",0,$I66)))</f>
        <v/>
      </c>
      <c r="L66" s="16" t="str">
        <f aca="false">IF($H66="","",IF($E66="Einnahme",$K66,IF($E66="Ausgabe",-$K66,0)))</f>
        <v/>
      </c>
      <c r="M66" s="16" t="str">
        <f aca="false">IF($B66="","",SUM($L$6:$L66))</f>
        <v/>
      </c>
      <c r="N66" s="17" t="str">
        <f aca="false">IF($B66="","",TEXT($B66,"MM/YYYY"))</f>
        <v/>
      </c>
    </row>
    <row r="67" customFormat="false" ht="15" hidden="false" customHeight="false" outlineLevel="0" collapsed="false">
      <c r="A67" s="9" t="str">
        <f aca="false">IF($B67="","",COUNTA($B$6:$B67))</f>
        <v/>
      </c>
      <c r="B67" s="10"/>
      <c r="C67" s="11"/>
      <c r="D67" s="11"/>
      <c r="E67" s="12"/>
      <c r="F67" s="11"/>
      <c r="G67" s="12"/>
      <c r="H67" s="13"/>
      <c r="I67" s="14"/>
      <c r="J67" s="15" t="str">
        <f aca="false">IF($H67="","",$H67-$K67)</f>
        <v/>
      </c>
      <c r="K67" s="15" t="str">
        <f aca="false">IF($H67="","",$H67/(1+IF($I67="",0,$I67)))</f>
        <v/>
      </c>
      <c r="L67" s="16" t="str">
        <f aca="false">IF($H67="","",IF($E67="Einnahme",$K67,IF($E67="Ausgabe",-$K67,0)))</f>
        <v/>
      </c>
      <c r="M67" s="16" t="str">
        <f aca="false">IF($B67="","",SUM($L$6:$L67))</f>
        <v/>
      </c>
      <c r="N67" s="17" t="str">
        <f aca="false">IF($B67="","",TEXT($B67,"MM/YYYY"))</f>
        <v/>
      </c>
    </row>
    <row r="68" customFormat="false" ht="15" hidden="false" customHeight="false" outlineLevel="0" collapsed="false">
      <c r="A68" s="9" t="str">
        <f aca="false">IF($B68="","",COUNTA($B$6:$B68))</f>
        <v/>
      </c>
      <c r="B68" s="10"/>
      <c r="C68" s="11"/>
      <c r="D68" s="11"/>
      <c r="E68" s="12"/>
      <c r="F68" s="11"/>
      <c r="G68" s="12"/>
      <c r="H68" s="13"/>
      <c r="I68" s="14"/>
      <c r="J68" s="15" t="str">
        <f aca="false">IF($H68="","",$H68-$K68)</f>
        <v/>
      </c>
      <c r="K68" s="15" t="str">
        <f aca="false">IF($H68="","",$H68/(1+IF($I68="",0,$I68)))</f>
        <v/>
      </c>
      <c r="L68" s="16" t="str">
        <f aca="false">IF($H68="","",IF($E68="Einnahme",$K68,IF($E68="Ausgabe",-$K68,0)))</f>
        <v/>
      </c>
      <c r="M68" s="16" t="str">
        <f aca="false">IF($B68="","",SUM($L$6:$L68))</f>
        <v/>
      </c>
      <c r="N68" s="17" t="str">
        <f aca="false">IF($B68="","",TEXT($B68,"MM/YYYY"))</f>
        <v/>
      </c>
    </row>
    <row r="69" customFormat="false" ht="15" hidden="false" customHeight="false" outlineLevel="0" collapsed="false">
      <c r="A69" s="9" t="str">
        <f aca="false">IF($B69="","",COUNTA($B$6:$B69))</f>
        <v/>
      </c>
      <c r="B69" s="10"/>
      <c r="C69" s="11"/>
      <c r="D69" s="11"/>
      <c r="E69" s="12"/>
      <c r="F69" s="11"/>
      <c r="G69" s="12"/>
      <c r="H69" s="13"/>
      <c r="I69" s="14"/>
      <c r="J69" s="15" t="str">
        <f aca="false">IF($H69="","",$H69-$K69)</f>
        <v/>
      </c>
      <c r="K69" s="15" t="str">
        <f aca="false">IF($H69="","",$H69/(1+IF($I69="",0,$I69)))</f>
        <v/>
      </c>
      <c r="L69" s="16" t="str">
        <f aca="false">IF($H69="","",IF($E69="Einnahme",$K69,IF($E69="Ausgabe",-$K69,0)))</f>
        <v/>
      </c>
      <c r="M69" s="16" t="str">
        <f aca="false">IF($B69="","",SUM($L$6:$L69))</f>
        <v/>
      </c>
      <c r="N69" s="17" t="str">
        <f aca="false">IF($B69="","",TEXT($B69,"MM/YYYY"))</f>
        <v/>
      </c>
    </row>
    <row r="70" customFormat="false" ht="15" hidden="false" customHeight="false" outlineLevel="0" collapsed="false">
      <c r="A70" s="9" t="str">
        <f aca="false">IF($B70="","",COUNTA($B$6:$B70))</f>
        <v/>
      </c>
      <c r="B70" s="10"/>
      <c r="C70" s="11"/>
      <c r="D70" s="11"/>
      <c r="E70" s="12"/>
      <c r="F70" s="11"/>
      <c r="G70" s="12"/>
      <c r="H70" s="13"/>
      <c r="I70" s="14"/>
      <c r="J70" s="15" t="str">
        <f aca="false">IF($H70="","",$H70-$K70)</f>
        <v/>
      </c>
      <c r="K70" s="15" t="str">
        <f aca="false">IF($H70="","",$H70/(1+IF($I70="",0,$I70)))</f>
        <v/>
      </c>
      <c r="L70" s="16" t="str">
        <f aca="false">IF($H70="","",IF($E70="Einnahme",$K70,IF($E70="Ausgabe",-$K70,0)))</f>
        <v/>
      </c>
      <c r="M70" s="16" t="str">
        <f aca="false">IF($B70="","",SUM($L$6:$L70))</f>
        <v/>
      </c>
      <c r="N70" s="17" t="str">
        <f aca="false">IF($B70="","",TEXT($B70,"MM/YYYY"))</f>
        <v/>
      </c>
    </row>
    <row r="71" customFormat="false" ht="15" hidden="false" customHeight="false" outlineLevel="0" collapsed="false">
      <c r="A71" s="9" t="str">
        <f aca="false">IF($B71="","",COUNTA($B$6:$B71))</f>
        <v/>
      </c>
      <c r="B71" s="10"/>
      <c r="C71" s="11"/>
      <c r="D71" s="11"/>
      <c r="E71" s="12"/>
      <c r="F71" s="11"/>
      <c r="G71" s="12"/>
      <c r="H71" s="13"/>
      <c r="I71" s="14"/>
      <c r="J71" s="15" t="str">
        <f aca="false">IF($H71="","",$H71-$K71)</f>
        <v/>
      </c>
      <c r="K71" s="15" t="str">
        <f aca="false">IF($H71="","",$H71/(1+IF($I71="",0,$I71)))</f>
        <v/>
      </c>
      <c r="L71" s="16" t="str">
        <f aca="false">IF($H71="","",IF($E71="Einnahme",$K71,IF($E71="Ausgabe",-$K71,0)))</f>
        <v/>
      </c>
      <c r="M71" s="16" t="str">
        <f aca="false">IF($B71="","",SUM($L$6:$L71))</f>
        <v/>
      </c>
      <c r="N71" s="17" t="str">
        <f aca="false">IF($B71="","",TEXT($B71,"MM/YYYY"))</f>
        <v/>
      </c>
    </row>
    <row r="72" customFormat="false" ht="15" hidden="false" customHeight="false" outlineLevel="0" collapsed="false">
      <c r="A72" s="9" t="str">
        <f aca="false">IF($B72="","",COUNTA($B$6:$B72))</f>
        <v/>
      </c>
      <c r="B72" s="10"/>
      <c r="C72" s="11"/>
      <c r="D72" s="11"/>
      <c r="E72" s="12"/>
      <c r="F72" s="11"/>
      <c r="G72" s="12"/>
      <c r="H72" s="13"/>
      <c r="I72" s="14"/>
      <c r="J72" s="15" t="str">
        <f aca="false">IF($H72="","",$H72-$K72)</f>
        <v/>
      </c>
      <c r="K72" s="15" t="str">
        <f aca="false">IF($H72="","",$H72/(1+IF($I72="",0,$I72)))</f>
        <v/>
      </c>
      <c r="L72" s="16" t="str">
        <f aca="false">IF($H72="","",IF($E72="Einnahme",$K72,IF($E72="Ausgabe",-$K72,0)))</f>
        <v/>
      </c>
      <c r="M72" s="16" t="str">
        <f aca="false">IF($B72="","",SUM($L$6:$L72))</f>
        <v/>
      </c>
      <c r="N72" s="17" t="str">
        <f aca="false">IF($B72="","",TEXT($B72,"MM/YYYY"))</f>
        <v/>
      </c>
    </row>
    <row r="73" customFormat="false" ht="15" hidden="false" customHeight="false" outlineLevel="0" collapsed="false">
      <c r="A73" s="9" t="str">
        <f aca="false">IF($B73="","",COUNTA($B$6:$B73))</f>
        <v/>
      </c>
      <c r="B73" s="10"/>
      <c r="C73" s="11"/>
      <c r="D73" s="11"/>
      <c r="E73" s="12"/>
      <c r="F73" s="11"/>
      <c r="G73" s="12"/>
      <c r="H73" s="13"/>
      <c r="I73" s="14"/>
      <c r="J73" s="15" t="str">
        <f aca="false">IF($H73="","",$H73-$K73)</f>
        <v/>
      </c>
      <c r="K73" s="15" t="str">
        <f aca="false">IF($H73="","",$H73/(1+IF($I73="",0,$I73)))</f>
        <v/>
      </c>
      <c r="L73" s="16" t="str">
        <f aca="false">IF($H73="","",IF($E73="Einnahme",$K73,IF($E73="Ausgabe",-$K73,0)))</f>
        <v/>
      </c>
      <c r="M73" s="16" t="str">
        <f aca="false">IF($B73="","",SUM($L$6:$L73))</f>
        <v/>
      </c>
      <c r="N73" s="17" t="str">
        <f aca="false">IF($B73="","",TEXT($B73,"MM/YYYY"))</f>
        <v/>
      </c>
    </row>
    <row r="74" customFormat="false" ht="15" hidden="false" customHeight="false" outlineLevel="0" collapsed="false">
      <c r="A74" s="9" t="str">
        <f aca="false">IF($B74="","",COUNTA($B$6:$B74))</f>
        <v/>
      </c>
      <c r="B74" s="10"/>
      <c r="C74" s="11"/>
      <c r="D74" s="11"/>
      <c r="E74" s="12"/>
      <c r="F74" s="11"/>
      <c r="G74" s="12"/>
      <c r="H74" s="13"/>
      <c r="I74" s="14"/>
      <c r="J74" s="15" t="str">
        <f aca="false">IF($H74="","",$H74-$K74)</f>
        <v/>
      </c>
      <c r="K74" s="15" t="str">
        <f aca="false">IF($H74="","",$H74/(1+IF($I74="",0,$I74)))</f>
        <v/>
      </c>
      <c r="L74" s="16" t="str">
        <f aca="false">IF($H74="","",IF($E74="Einnahme",$K74,IF($E74="Ausgabe",-$K74,0)))</f>
        <v/>
      </c>
      <c r="M74" s="16" t="str">
        <f aca="false">IF($B74="","",SUM($L$6:$L74))</f>
        <v/>
      </c>
      <c r="N74" s="17" t="str">
        <f aca="false">IF($B74="","",TEXT($B74,"MM/YYYY"))</f>
        <v/>
      </c>
    </row>
    <row r="75" customFormat="false" ht="15" hidden="false" customHeight="false" outlineLevel="0" collapsed="false">
      <c r="A75" s="9" t="str">
        <f aca="false">IF($B75="","",COUNTA($B$6:$B75))</f>
        <v/>
      </c>
      <c r="B75" s="10"/>
      <c r="C75" s="11"/>
      <c r="D75" s="11"/>
      <c r="E75" s="12"/>
      <c r="F75" s="11"/>
      <c r="G75" s="12"/>
      <c r="H75" s="13"/>
      <c r="I75" s="14"/>
      <c r="J75" s="15" t="str">
        <f aca="false">IF($H75="","",$H75-$K75)</f>
        <v/>
      </c>
      <c r="K75" s="15" t="str">
        <f aca="false">IF($H75="","",$H75/(1+IF($I75="",0,$I75)))</f>
        <v/>
      </c>
      <c r="L75" s="16" t="str">
        <f aca="false">IF($H75="","",IF($E75="Einnahme",$K75,IF($E75="Ausgabe",-$K75,0)))</f>
        <v/>
      </c>
      <c r="M75" s="16" t="str">
        <f aca="false">IF($B75="","",SUM($L$6:$L75))</f>
        <v/>
      </c>
      <c r="N75" s="17" t="str">
        <f aca="false">IF($B75="","",TEXT($B75,"MM/YYYY"))</f>
        <v/>
      </c>
    </row>
    <row r="76" customFormat="false" ht="15" hidden="false" customHeight="false" outlineLevel="0" collapsed="false">
      <c r="A76" s="9" t="str">
        <f aca="false">IF($B76="","",COUNTA($B$6:$B76))</f>
        <v/>
      </c>
      <c r="B76" s="10"/>
      <c r="C76" s="11"/>
      <c r="D76" s="11"/>
      <c r="E76" s="12"/>
      <c r="F76" s="11"/>
      <c r="G76" s="12"/>
      <c r="H76" s="13"/>
      <c r="I76" s="14"/>
      <c r="J76" s="15" t="str">
        <f aca="false">IF($H76="","",$H76-$K76)</f>
        <v/>
      </c>
      <c r="K76" s="15" t="str">
        <f aca="false">IF($H76="","",$H76/(1+IF($I76="",0,$I76)))</f>
        <v/>
      </c>
      <c r="L76" s="16" t="str">
        <f aca="false">IF($H76="","",IF($E76="Einnahme",$K76,IF($E76="Ausgabe",-$K76,0)))</f>
        <v/>
      </c>
      <c r="M76" s="16" t="str">
        <f aca="false">IF($B76="","",SUM($L$6:$L76))</f>
        <v/>
      </c>
      <c r="N76" s="17" t="str">
        <f aca="false">IF($B76="","",TEXT($B76,"MM/YYYY"))</f>
        <v/>
      </c>
    </row>
    <row r="77" customFormat="false" ht="15" hidden="false" customHeight="false" outlineLevel="0" collapsed="false">
      <c r="A77" s="9" t="str">
        <f aca="false">IF($B77="","",COUNTA($B$6:$B77))</f>
        <v/>
      </c>
      <c r="B77" s="10"/>
      <c r="C77" s="11"/>
      <c r="D77" s="11"/>
      <c r="E77" s="12"/>
      <c r="F77" s="11"/>
      <c r="G77" s="12"/>
      <c r="H77" s="13"/>
      <c r="I77" s="14"/>
      <c r="J77" s="15" t="str">
        <f aca="false">IF($H77="","",$H77-$K77)</f>
        <v/>
      </c>
      <c r="K77" s="15" t="str">
        <f aca="false">IF($H77="","",$H77/(1+IF($I77="",0,$I77)))</f>
        <v/>
      </c>
      <c r="L77" s="16" t="str">
        <f aca="false">IF($H77="","",IF($E77="Einnahme",$K77,IF($E77="Ausgabe",-$K77,0)))</f>
        <v/>
      </c>
      <c r="M77" s="16" t="str">
        <f aca="false">IF($B77="","",SUM($L$6:$L77))</f>
        <v/>
      </c>
      <c r="N77" s="17" t="str">
        <f aca="false">IF($B77="","",TEXT($B77,"MM/YYYY"))</f>
        <v/>
      </c>
    </row>
    <row r="78" customFormat="false" ht="15" hidden="false" customHeight="false" outlineLevel="0" collapsed="false">
      <c r="A78" s="9" t="str">
        <f aca="false">IF($B78="","",COUNTA($B$6:$B78))</f>
        <v/>
      </c>
      <c r="B78" s="10"/>
      <c r="C78" s="11"/>
      <c r="D78" s="11"/>
      <c r="E78" s="12"/>
      <c r="F78" s="11"/>
      <c r="G78" s="12"/>
      <c r="H78" s="13"/>
      <c r="I78" s="14"/>
      <c r="J78" s="15" t="str">
        <f aca="false">IF($H78="","",$H78-$K78)</f>
        <v/>
      </c>
      <c r="K78" s="15" t="str">
        <f aca="false">IF($H78="","",$H78/(1+IF($I78="",0,$I78)))</f>
        <v/>
      </c>
      <c r="L78" s="16" t="str">
        <f aca="false">IF($H78="","",IF($E78="Einnahme",$K78,IF($E78="Ausgabe",-$K78,0)))</f>
        <v/>
      </c>
      <c r="M78" s="16" t="str">
        <f aca="false">IF($B78="","",SUM($L$6:$L78))</f>
        <v/>
      </c>
      <c r="N78" s="17" t="str">
        <f aca="false">IF($B78="","",TEXT($B78,"MM/YYYY"))</f>
        <v/>
      </c>
    </row>
    <row r="79" customFormat="false" ht="15" hidden="false" customHeight="false" outlineLevel="0" collapsed="false">
      <c r="A79" s="9" t="str">
        <f aca="false">IF($B79="","",COUNTA($B$6:$B79))</f>
        <v/>
      </c>
      <c r="B79" s="10"/>
      <c r="C79" s="11"/>
      <c r="D79" s="11"/>
      <c r="E79" s="12"/>
      <c r="F79" s="11"/>
      <c r="G79" s="12"/>
      <c r="H79" s="13"/>
      <c r="I79" s="14"/>
      <c r="J79" s="15" t="str">
        <f aca="false">IF($H79="","",$H79-$K79)</f>
        <v/>
      </c>
      <c r="K79" s="15" t="str">
        <f aca="false">IF($H79="","",$H79/(1+IF($I79="",0,$I79)))</f>
        <v/>
      </c>
      <c r="L79" s="16" t="str">
        <f aca="false">IF($H79="","",IF($E79="Einnahme",$K79,IF($E79="Ausgabe",-$K79,0)))</f>
        <v/>
      </c>
      <c r="M79" s="16" t="str">
        <f aca="false">IF($B79="","",SUM($L$6:$L79))</f>
        <v/>
      </c>
      <c r="N79" s="17" t="str">
        <f aca="false">IF($B79="","",TEXT($B79,"MM/YYYY"))</f>
        <v/>
      </c>
    </row>
    <row r="80" customFormat="false" ht="15" hidden="false" customHeight="false" outlineLevel="0" collapsed="false">
      <c r="A80" s="9" t="str">
        <f aca="false">IF($B80="","",COUNTA($B$6:$B80))</f>
        <v/>
      </c>
      <c r="B80" s="10"/>
      <c r="C80" s="11"/>
      <c r="D80" s="11"/>
      <c r="E80" s="12"/>
      <c r="F80" s="11"/>
      <c r="G80" s="12"/>
      <c r="H80" s="13"/>
      <c r="I80" s="14"/>
      <c r="J80" s="15" t="str">
        <f aca="false">IF($H80="","",$H80-$K80)</f>
        <v/>
      </c>
      <c r="K80" s="15" t="str">
        <f aca="false">IF($H80="","",$H80/(1+IF($I80="",0,$I80)))</f>
        <v/>
      </c>
      <c r="L80" s="16" t="str">
        <f aca="false">IF($H80="","",IF($E80="Einnahme",$K80,IF($E80="Ausgabe",-$K80,0)))</f>
        <v/>
      </c>
      <c r="M80" s="16" t="str">
        <f aca="false">IF($B80="","",SUM($L$6:$L80))</f>
        <v/>
      </c>
      <c r="N80" s="17" t="str">
        <f aca="false">IF($B80="","",TEXT($B80,"MM/YYYY"))</f>
        <v/>
      </c>
    </row>
    <row r="81" customFormat="false" ht="15" hidden="false" customHeight="false" outlineLevel="0" collapsed="false">
      <c r="A81" s="9" t="str">
        <f aca="false">IF($B81="","",COUNTA($B$6:$B81))</f>
        <v/>
      </c>
      <c r="B81" s="10"/>
      <c r="C81" s="11"/>
      <c r="D81" s="11"/>
      <c r="E81" s="12"/>
      <c r="F81" s="11"/>
      <c r="G81" s="12"/>
      <c r="H81" s="13"/>
      <c r="I81" s="14"/>
      <c r="J81" s="15" t="str">
        <f aca="false">IF($H81="","",$H81-$K81)</f>
        <v/>
      </c>
      <c r="K81" s="15" t="str">
        <f aca="false">IF($H81="","",$H81/(1+IF($I81="",0,$I81)))</f>
        <v/>
      </c>
      <c r="L81" s="16" t="str">
        <f aca="false">IF($H81="","",IF($E81="Einnahme",$K81,IF($E81="Ausgabe",-$K81,0)))</f>
        <v/>
      </c>
      <c r="M81" s="16" t="str">
        <f aca="false">IF($B81="","",SUM($L$6:$L81))</f>
        <v/>
      </c>
      <c r="N81" s="17" t="str">
        <f aca="false">IF($B81="","",TEXT($B81,"MM/YYYY"))</f>
        <v/>
      </c>
    </row>
    <row r="82" customFormat="false" ht="15" hidden="false" customHeight="false" outlineLevel="0" collapsed="false">
      <c r="A82" s="9" t="str">
        <f aca="false">IF($B82="","",COUNTA($B$6:$B82))</f>
        <v/>
      </c>
      <c r="B82" s="10"/>
      <c r="C82" s="11"/>
      <c r="D82" s="11"/>
      <c r="E82" s="12"/>
      <c r="F82" s="11"/>
      <c r="G82" s="12"/>
      <c r="H82" s="13"/>
      <c r="I82" s="14"/>
      <c r="J82" s="15" t="str">
        <f aca="false">IF($H82="","",$H82-$K82)</f>
        <v/>
      </c>
      <c r="K82" s="15" t="str">
        <f aca="false">IF($H82="","",$H82/(1+IF($I82="",0,$I82)))</f>
        <v/>
      </c>
      <c r="L82" s="16" t="str">
        <f aca="false">IF($H82="","",IF($E82="Einnahme",$K82,IF($E82="Ausgabe",-$K82,0)))</f>
        <v/>
      </c>
      <c r="M82" s="16" t="str">
        <f aca="false">IF($B82="","",SUM($L$6:$L82))</f>
        <v/>
      </c>
      <c r="N82" s="17" t="str">
        <f aca="false">IF($B82="","",TEXT($B82,"MM/YYYY"))</f>
        <v/>
      </c>
    </row>
    <row r="83" customFormat="false" ht="15" hidden="false" customHeight="false" outlineLevel="0" collapsed="false">
      <c r="A83" s="9" t="str">
        <f aca="false">IF($B83="","",COUNTA($B$6:$B83))</f>
        <v/>
      </c>
      <c r="B83" s="10"/>
      <c r="C83" s="11"/>
      <c r="D83" s="11"/>
      <c r="E83" s="12"/>
      <c r="F83" s="11"/>
      <c r="G83" s="12"/>
      <c r="H83" s="13"/>
      <c r="I83" s="14"/>
      <c r="J83" s="15" t="str">
        <f aca="false">IF($H83="","",$H83-$K83)</f>
        <v/>
      </c>
      <c r="K83" s="15" t="str">
        <f aca="false">IF($H83="","",$H83/(1+IF($I83="",0,$I83)))</f>
        <v/>
      </c>
      <c r="L83" s="16" t="str">
        <f aca="false">IF($H83="","",IF($E83="Einnahme",$K83,IF($E83="Ausgabe",-$K83,0)))</f>
        <v/>
      </c>
      <c r="M83" s="16" t="str">
        <f aca="false">IF($B83="","",SUM($L$6:$L83))</f>
        <v/>
      </c>
      <c r="N83" s="17" t="str">
        <f aca="false">IF($B83="","",TEXT($B83,"MM/YYYY"))</f>
        <v/>
      </c>
    </row>
    <row r="84" customFormat="false" ht="15" hidden="false" customHeight="false" outlineLevel="0" collapsed="false">
      <c r="A84" s="9" t="str">
        <f aca="false">IF($B84="","",COUNTA($B$6:$B84))</f>
        <v/>
      </c>
      <c r="B84" s="10"/>
      <c r="C84" s="11"/>
      <c r="D84" s="11"/>
      <c r="E84" s="12"/>
      <c r="F84" s="11"/>
      <c r="G84" s="12"/>
      <c r="H84" s="13"/>
      <c r="I84" s="14"/>
      <c r="J84" s="15" t="str">
        <f aca="false">IF($H84="","",$H84-$K84)</f>
        <v/>
      </c>
      <c r="K84" s="15" t="str">
        <f aca="false">IF($H84="","",$H84/(1+IF($I84="",0,$I84)))</f>
        <v/>
      </c>
      <c r="L84" s="16" t="str">
        <f aca="false">IF($H84="","",IF($E84="Einnahme",$K84,IF($E84="Ausgabe",-$K84,0)))</f>
        <v/>
      </c>
      <c r="M84" s="16" t="str">
        <f aca="false">IF($B84="","",SUM($L$6:$L84))</f>
        <v/>
      </c>
      <c r="N84" s="17" t="str">
        <f aca="false">IF($B84="","",TEXT($B84,"MM/YYYY"))</f>
        <v/>
      </c>
    </row>
    <row r="85" customFormat="false" ht="15" hidden="false" customHeight="false" outlineLevel="0" collapsed="false">
      <c r="A85" s="9" t="str">
        <f aca="false">IF($B85="","",COUNTA($B$6:$B85))</f>
        <v/>
      </c>
      <c r="B85" s="10"/>
      <c r="C85" s="11"/>
      <c r="D85" s="11"/>
      <c r="E85" s="12"/>
      <c r="F85" s="11"/>
      <c r="G85" s="12"/>
      <c r="H85" s="13"/>
      <c r="I85" s="14"/>
      <c r="J85" s="15" t="str">
        <f aca="false">IF($H85="","",$H85-$K85)</f>
        <v/>
      </c>
      <c r="K85" s="15" t="str">
        <f aca="false">IF($H85="","",$H85/(1+IF($I85="",0,$I85)))</f>
        <v/>
      </c>
      <c r="L85" s="16" t="str">
        <f aca="false">IF($H85="","",IF($E85="Einnahme",$K85,IF($E85="Ausgabe",-$K85,0)))</f>
        <v/>
      </c>
      <c r="M85" s="16" t="str">
        <f aca="false">IF($B85="","",SUM($L$6:$L85))</f>
        <v/>
      </c>
      <c r="N85" s="17" t="str">
        <f aca="false">IF($B85="","",TEXT($B85,"MM/YYYY"))</f>
        <v/>
      </c>
    </row>
    <row r="86" customFormat="false" ht="15" hidden="false" customHeight="false" outlineLevel="0" collapsed="false">
      <c r="A86" s="9" t="str">
        <f aca="false">IF($B86="","",COUNTA($B$6:$B86))</f>
        <v/>
      </c>
      <c r="B86" s="10"/>
      <c r="C86" s="11"/>
      <c r="D86" s="11"/>
      <c r="E86" s="12"/>
      <c r="F86" s="11"/>
      <c r="G86" s="12"/>
      <c r="H86" s="13"/>
      <c r="I86" s="14"/>
      <c r="J86" s="15" t="str">
        <f aca="false">IF($H86="","",$H86-$K86)</f>
        <v/>
      </c>
      <c r="K86" s="15" t="str">
        <f aca="false">IF($H86="","",$H86/(1+IF($I86="",0,$I86)))</f>
        <v/>
      </c>
      <c r="L86" s="16" t="str">
        <f aca="false">IF($H86="","",IF($E86="Einnahme",$K86,IF($E86="Ausgabe",-$K86,0)))</f>
        <v/>
      </c>
      <c r="M86" s="16" t="str">
        <f aca="false">IF($B86="","",SUM($L$6:$L86))</f>
        <v/>
      </c>
      <c r="N86" s="17" t="str">
        <f aca="false">IF($B86="","",TEXT($B86,"MM/YYYY"))</f>
        <v/>
      </c>
    </row>
    <row r="87" customFormat="false" ht="15" hidden="false" customHeight="false" outlineLevel="0" collapsed="false">
      <c r="A87" s="9" t="str">
        <f aca="false">IF($B87="","",COUNTA($B$6:$B87))</f>
        <v/>
      </c>
      <c r="B87" s="10"/>
      <c r="C87" s="11"/>
      <c r="D87" s="11"/>
      <c r="E87" s="12"/>
      <c r="F87" s="11"/>
      <c r="G87" s="12"/>
      <c r="H87" s="13"/>
      <c r="I87" s="14"/>
      <c r="J87" s="15" t="str">
        <f aca="false">IF($H87="","",$H87-$K87)</f>
        <v/>
      </c>
      <c r="K87" s="15" t="str">
        <f aca="false">IF($H87="","",$H87/(1+IF($I87="",0,$I87)))</f>
        <v/>
      </c>
      <c r="L87" s="16" t="str">
        <f aca="false">IF($H87="","",IF($E87="Einnahme",$K87,IF($E87="Ausgabe",-$K87,0)))</f>
        <v/>
      </c>
      <c r="M87" s="16" t="str">
        <f aca="false">IF($B87="","",SUM($L$6:$L87))</f>
        <v/>
      </c>
      <c r="N87" s="17" t="str">
        <f aca="false">IF($B87="","",TEXT($B87,"MM/YYYY"))</f>
        <v/>
      </c>
    </row>
    <row r="88" customFormat="false" ht="15" hidden="false" customHeight="false" outlineLevel="0" collapsed="false">
      <c r="A88" s="9" t="str">
        <f aca="false">IF($B88="","",COUNTA($B$6:$B88))</f>
        <v/>
      </c>
      <c r="B88" s="10"/>
      <c r="C88" s="11"/>
      <c r="D88" s="11"/>
      <c r="E88" s="12"/>
      <c r="F88" s="11"/>
      <c r="G88" s="12"/>
      <c r="H88" s="13"/>
      <c r="I88" s="14"/>
      <c r="J88" s="15" t="str">
        <f aca="false">IF($H88="","",$H88-$K88)</f>
        <v/>
      </c>
      <c r="K88" s="15" t="str">
        <f aca="false">IF($H88="","",$H88/(1+IF($I88="",0,$I88)))</f>
        <v/>
      </c>
      <c r="L88" s="16" t="str">
        <f aca="false">IF($H88="","",IF($E88="Einnahme",$K88,IF($E88="Ausgabe",-$K88,0)))</f>
        <v/>
      </c>
      <c r="M88" s="16" t="str">
        <f aca="false">IF($B88="","",SUM($L$6:$L88))</f>
        <v/>
      </c>
      <c r="N88" s="17" t="str">
        <f aca="false">IF($B88="","",TEXT($B88,"MM/YYYY"))</f>
        <v/>
      </c>
    </row>
    <row r="89" customFormat="false" ht="15" hidden="false" customHeight="false" outlineLevel="0" collapsed="false">
      <c r="A89" s="9" t="str">
        <f aca="false">IF($B89="","",COUNTA($B$6:$B89))</f>
        <v/>
      </c>
      <c r="B89" s="10"/>
      <c r="C89" s="11"/>
      <c r="D89" s="11"/>
      <c r="E89" s="12"/>
      <c r="F89" s="11"/>
      <c r="G89" s="12"/>
      <c r="H89" s="13"/>
      <c r="I89" s="14"/>
      <c r="J89" s="15" t="str">
        <f aca="false">IF($H89="","",$H89-$K89)</f>
        <v/>
      </c>
      <c r="K89" s="15" t="str">
        <f aca="false">IF($H89="","",$H89/(1+IF($I89="",0,$I89)))</f>
        <v/>
      </c>
      <c r="L89" s="16" t="str">
        <f aca="false">IF($H89="","",IF($E89="Einnahme",$K89,IF($E89="Ausgabe",-$K89,0)))</f>
        <v/>
      </c>
      <c r="M89" s="16" t="str">
        <f aca="false">IF($B89="","",SUM($L$6:$L89))</f>
        <v/>
      </c>
      <c r="N89" s="17" t="str">
        <f aca="false">IF($B89="","",TEXT($B89,"MM/YYYY"))</f>
        <v/>
      </c>
    </row>
    <row r="90" customFormat="false" ht="15" hidden="false" customHeight="false" outlineLevel="0" collapsed="false">
      <c r="A90" s="9" t="str">
        <f aca="false">IF($B90="","",COUNTA($B$6:$B90))</f>
        <v/>
      </c>
      <c r="B90" s="10"/>
      <c r="C90" s="11"/>
      <c r="D90" s="11"/>
      <c r="E90" s="12"/>
      <c r="F90" s="11"/>
      <c r="G90" s="12"/>
      <c r="H90" s="13"/>
      <c r="I90" s="14"/>
      <c r="J90" s="15" t="str">
        <f aca="false">IF($H90="","",$H90-$K90)</f>
        <v/>
      </c>
      <c r="K90" s="15" t="str">
        <f aca="false">IF($H90="","",$H90/(1+IF($I90="",0,$I90)))</f>
        <v/>
      </c>
      <c r="L90" s="16" t="str">
        <f aca="false">IF($H90="","",IF($E90="Einnahme",$K90,IF($E90="Ausgabe",-$K90,0)))</f>
        <v/>
      </c>
      <c r="M90" s="16" t="str">
        <f aca="false">IF($B90="","",SUM($L$6:$L90))</f>
        <v/>
      </c>
      <c r="N90" s="17" t="str">
        <f aca="false">IF($B90="","",TEXT($B90,"MM/YYYY"))</f>
        <v/>
      </c>
    </row>
    <row r="91" customFormat="false" ht="15" hidden="false" customHeight="false" outlineLevel="0" collapsed="false">
      <c r="A91" s="9" t="str">
        <f aca="false">IF($B91="","",COUNTA($B$6:$B91))</f>
        <v/>
      </c>
      <c r="B91" s="10"/>
      <c r="C91" s="11"/>
      <c r="D91" s="11"/>
      <c r="E91" s="12"/>
      <c r="F91" s="11"/>
      <c r="G91" s="12"/>
      <c r="H91" s="13"/>
      <c r="I91" s="14"/>
      <c r="J91" s="15" t="str">
        <f aca="false">IF($H91="","",$H91-$K91)</f>
        <v/>
      </c>
      <c r="K91" s="15" t="str">
        <f aca="false">IF($H91="","",$H91/(1+IF($I91="",0,$I91)))</f>
        <v/>
      </c>
      <c r="L91" s="16" t="str">
        <f aca="false">IF($H91="","",IF($E91="Einnahme",$K91,IF($E91="Ausgabe",-$K91,0)))</f>
        <v/>
      </c>
      <c r="M91" s="16" t="str">
        <f aca="false">IF($B91="","",SUM($L$6:$L91))</f>
        <v/>
      </c>
      <c r="N91" s="17" t="str">
        <f aca="false">IF($B91="","",TEXT($B91,"MM/YYYY"))</f>
        <v/>
      </c>
    </row>
    <row r="92" customFormat="false" ht="15" hidden="false" customHeight="false" outlineLevel="0" collapsed="false">
      <c r="A92" s="9" t="str">
        <f aca="false">IF($B92="","",COUNTA($B$6:$B92))</f>
        <v/>
      </c>
      <c r="B92" s="10"/>
      <c r="C92" s="11"/>
      <c r="D92" s="11"/>
      <c r="E92" s="12"/>
      <c r="F92" s="11"/>
      <c r="G92" s="12"/>
      <c r="H92" s="13"/>
      <c r="I92" s="14"/>
      <c r="J92" s="15" t="str">
        <f aca="false">IF($H92="","",$H92-$K92)</f>
        <v/>
      </c>
      <c r="K92" s="15" t="str">
        <f aca="false">IF($H92="","",$H92/(1+IF($I92="",0,$I92)))</f>
        <v/>
      </c>
      <c r="L92" s="16" t="str">
        <f aca="false">IF($H92="","",IF($E92="Einnahme",$K92,IF($E92="Ausgabe",-$K92,0)))</f>
        <v/>
      </c>
      <c r="M92" s="16" t="str">
        <f aca="false">IF($B92="","",SUM($L$6:$L92))</f>
        <v/>
      </c>
      <c r="N92" s="17" t="str">
        <f aca="false">IF($B92="","",TEXT($B92,"MM/YYYY"))</f>
        <v/>
      </c>
    </row>
    <row r="93" customFormat="false" ht="15" hidden="false" customHeight="false" outlineLevel="0" collapsed="false">
      <c r="A93" s="9" t="str">
        <f aca="false">IF($B93="","",COUNTA($B$6:$B93))</f>
        <v/>
      </c>
      <c r="B93" s="10"/>
      <c r="C93" s="11"/>
      <c r="D93" s="11"/>
      <c r="E93" s="12"/>
      <c r="F93" s="11"/>
      <c r="G93" s="12"/>
      <c r="H93" s="13"/>
      <c r="I93" s="14"/>
      <c r="J93" s="15" t="str">
        <f aca="false">IF($H93="","",$H93-$K93)</f>
        <v/>
      </c>
      <c r="K93" s="15" t="str">
        <f aca="false">IF($H93="","",$H93/(1+IF($I93="",0,$I93)))</f>
        <v/>
      </c>
      <c r="L93" s="16" t="str">
        <f aca="false">IF($H93="","",IF($E93="Einnahme",$K93,IF($E93="Ausgabe",-$K93,0)))</f>
        <v/>
      </c>
      <c r="M93" s="16" t="str">
        <f aca="false">IF($B93="","",SUM($L$6:$L93))</f>
        <v/>
      </c>
      <c r="N93" s="17" t="str">
        <f aca="false">IF($B93="","",TEXT($B93,"MM/YYYY"))</f>
        <v/>
      </c>
    </row>
    <row r="94" customFormat="false" ht="15" hidden="false" customHeight="false" outlineLevel="0" collapsed="false">
      <c r="A94" s="9" t="str">
        <f aca="false">IF($B94="","",COUNTA($B$6:$B94))</f>
        <v/>
      </c>
      <c r="B94" s="10"/>
      <c r="C94" s="11"/>
      <c r="D94" s="11"/>
      <c r="E94" s="12"/>
      <c r="F94" s="11"/>
      <c r="G94" s="12"/>
      <c r="H94" s="13"/>
      <c r="I94" s="14"/>
      <c r="J94" s="15" t="str">
        <f aca="false">IF($H94="","",$H94-$K94)</f>
        <v/>
      </c>
      <c r="K94" s="15" t="str">
        <f aca="false">IF($H94="","",$H94/(1+IF($I94="",0,$I94)))</f>
        <v/>
      </c>
      <c r="L94" s="16" t="str">
        <f aca="false">IF($H94="","",IF($E94="Einnahme",$K94,IF($E94="Ausgabe",-$K94,0)))</f>
        <v/>
      </c>
      <c r="M94" s="16" t="str">
        <f aca="false">IF($B94="","",SUM($L$6:$L94))</f>
        <v/>
      </c>
      <c r="N94" s="17" t="str">
        <f aca="false">IF($B94="","",TEXT($B94,"MM/YYYY"))</f>
        <v/>
      </c>
    </row>
    <row r="95" customFormat="false" ht="15" hidden="false" customHeight="false" outlineLevel="0" collapsed="false">
      <c r="A95" s="9" t="str">
        <f aca="false">IF($B95="","",COUNTA($B$6:$B95))</f>
        <v/>
      </c>
      <c r="B95" s="10"/>
      <c r="C95" s="11"/>
      <c r="D95" s="11"/>
      <c r="E95" s="12"/>
      <c r="F95" s="11"/>
      <c r="G95" s="12"/>
      <c r="H95" s="13"/>
      <c r="I95" s="14"/>
      <c r="J95" s="15" t="str">
        <f aca="false">IF($H95="","",$H95-$K95)</f>
        <v/>
      </c>
      <c r="K95" s="15" t="str">
        <f aca="false">IF($H95="","",$H95/(1+IF($I95="",0,$I95)))</f>
        <v/>
      </c>
      <c r="L95" s="16" t="str">
        <f aca="false">IF($H95="","",IF($E95="Einnahme",$K95,IF($E95="Ausgabe",-$K95,0)))</f>
        <v/>
      </c>
      <c r="M95" s="16" t="str">
        <f aca="false">IF($B95="","",SUM($L$6:$L95))</f>
        <v/>
      </c>
      <c r="N95" s="17" t="str">
        <f aca="false">IF($B95="","",TEXT($B95,"MM/YYYY"))</f>
        <v/>
      </c>
    </row>
    <row r="96" customFormat="false" ht="15" hidden="false" customHeight="false" outlineLevel="0" collapsed="false">
      <c r="A96" s="9" t="str">
        <f aca="false">IF($B96="","",COUNTA($B$6:$B96))</f>
        <v/>
      </c>
      <c r="B96" s="10"/>
      <c r="C96" s="11"/>
      <c r="D96" s="11"/>
      <c r="E96" s="12"/>
      <c r="F96" s="11"/>
      <c r="G96" s="12"/>
      <c r="H96" s="13"/>
      <c r="I96" s="14"/>
      <c r="J96" s="15" t="str">
        <f aca="false">IF($H96="","",$H96-$K96)</f>
        <v/>
      </c>
      <c r="K96" s="15" t="str">
        <f aca="false">IF($H96="","",$H96/(1+IF($I96="",0,$I96)))</f>
        <v/>
      </c>
      <c r="L96" s="16" t="str">
        <f aca="false">IF($H96="","",IF($E96="Einnahme",$K96,IF($E96="Ausgabe",-$K96,0)))</f>
        <v/>
      </c>
      <c r="M96" s="16" t="str">
        <f aca="false">IF($B96="","",SUM($L$6:$L96))</f>
        <v/>
      </c>
      <c r="N96" s="17" t="str">
        <f aca="false">IF($B96="","",TEXT($B96,"MM/YYYY"))</f>
        <v/>
      </c>
    </row>
    <row r="97" customFormat="false" ht="15" hidden="false" customHeight="false" outlineLevel="0" collapsed="false">
      <c r="A97" s="9" t="str">
        <f aca="false">IF($B97="","",COUNTA($B$6:$B97))</f>
        <v/>
      </c>
      <c r="B97" s="10"/>
      <c r="C97" s="11"/>
      <c r="D97" s="11"/>
      <c r="E97" s="12"/>
      <c r="F97" s="11"/>
      <c r="G97" s="12"/>
      <c r="H97" s="13"/>
      <c r="I97" s="14"/>
      <c r="J97" s="15" t="str">
        <f aca="false">IF($H97="","",$H97-$K97)</f>
        <v/>
      </c>
      <c r="K97" s="15" t="str">
        <f aca="false">IF($H97="","",$H97/(1+IF($I97="",0,$I97)))</f>
        <v/>
      </c>
      <c r="L97" s="16" t="str">
        <f aca="false">IF($H97="","",IF($E97="Einnahme",$K97,IF($E97="Ausgabe",-$K97,0)))</f>
        <v/>
      </c>
      <c r="M97" s="16" t="str">
        <f aca="false">IF($B97="","",SUM($L$6:$L97))</f>
        <v/>
      </c>
      <c r="N97" s="17" t="str">
        <f aca="false">IF($B97="","",TEXT($B97,"MM/YYYY"))</f>
        <v/>
      </c>
    </row>
    <row r="98" customFormat="false" ht="15" hidden="false" customHeight="false" outlineLevel="0" collapsed="false">
      <c r="A98" s="9" t="str">
        <f aca="false">IF($B98="","",COUNTA($B$6:$B98))</f>
        <v/>
      </c>
      <c r="B98" s="10"/>
      <c r="C98" s="11"/>
      <c r="D98" s="11"/>
      <c r="E98" s="12"/>
      <c r="F98" s="11"/>
      <c r="G98" s="12"/>
      <c r="H98" s="13"/>
      <c r="I98" s="14"/>
      <c r="J98" s="15" t="str">
        <f aca="false">IF($H98="","",$H98-$K98)</f>
        <v/>
      </c>
      <c r="K98" s="15" t="str">
        <f aca="false">IF($H98="","",$H98/(1+IF($I98="",0,$I98)))</f>
        <v/>
      </c>
      <c r="L98" s="16" t="str">
        <f aca="false">IF($H98="","",IF($E98="Einnahme",$K98,IF($E98="Ausgabe",-$K98,0)))</f>
        <v/>
      </c>
      <c r="M98" s="16" t="str">
        <f aca="false">IF($B98="","",SUM($L$6:$L98))</f>
        <v/>
      </c>
      <c r="N98" s="17" t="str">
        <f aca="false">IF($B98="","",TEXT($B98,"MM/YYYY"))</f>
        <v/>
      </c>
    </row>
    <row r="99" customFormat="false" ht="15" hidden="false" customHeight="false" outlineLevel="0" collapsed="false">
      <c r="A99" s="9" t="str">
        <f aca="false">IF($B99="","",COUNTA($B$6:$B99))</f>
        <v/>
      </c>
      <c r="B99" s="10"/>
      <c r="C99" s="11"/>
      <c r="D99" s="11"/>
      <c r="E99" s="12"/>
      <c r="F99" s="11"/>
      <c r="G99" s="12"/>
      <c r="H99" s="13"/>
      <c r="I99" s="14"/>
      <c r="J99" s="15" t="str">
        <f aca="false">IF($H99="","",$H99-$K99)</f>
        <v/>
      </c>
      <c r="K99" s="15" t="str">
        <f aca="false">IF($H99="","",$H99/(1+IF($I99="",0,$I99)))</f>
        <v/>
      </c>
      <c r="L99" s="16" t="str">
        <f aca="false">IF($H99="","",IF($E99="Einnahme",$K99,IF($E99="Ausgabe",-$K99,0)))</f>
        <v/>
      </c>
      <c r="M99" s="16" t="str">
        <f aca="false">IF($B99="","",SUM($L$6:$L99))</f>
        <v/>
      </c>
      <c r="N99" s="17" t="str">
        <f aca="false">IF($B99="","",TEXT($B99,"MM/YYYY"))</f>
        <v/>
      </c>
    </row>
    <row r="100" customFormat="false" ht="15" hidden="false" customHeight="false" outlineLevel="0" collapsed="false">
      <c r="A100" s="9" t="str">
        <f aca="false">IF($B100="","",COUNTA($B$6:$B100))</f>
        <v/>
      </c>
      <c r="B100" s="10"/>
      <c r="C100" s="11"/>
      <c r="D100" s="11"/>
      <c r="E100" s="12"/>
      <c r="F100" s="11"/>
      <c r="G100" s="12"/>
      <c r="H100" s="13"/>
      <c r="I100" s="14"/>
      <c r="J100" s="15" t="str">
        <f aca="false">IF($H100="","",$H100-$K100)</f>
        <v/>
      </c>
      <c r="K100" s="15" t="str">
        <f aca="false">IF($H100="","",$H100/(1+IF($I100="",0,$I100)))</f>
        <v/>
      </c>
      <c r="L100" s="16" t="str">
        <f aca="false">IF($H100="","",IF($E100="Einnahme",$K100,IF($E100="Ausgabe",-$K100,0)))</f>
        <v/>
      </c>
      <c r="M100" s="16" t="str">
        <f aca="false">IF($B100="","",SUM($L$6:$L100))</f>
        <v/>
      </c>
      <c r="N100" s="17" t="str">
        <f aca="false">IF($B100="","",TEXT($B100,"MM/YYYY"))</f>
        <v/>
      </c>
    </row>
    <row r="101" customFormat="false" ht="15" hidden="false" customHeight="false" outlineLevel="0" collapsed="false">
      <c r="A101" s="9" t="str">
        <f aca="false">IF($B101="","",COUNTA($B$6:$B101))</f>
        <v/>
      </c>
      <c r="B101" s="10"/>
      <c r="C101" s="11"/>
      <c r="D101" s="11"/>
      <c r="E101" s="12"/>
      <c r="F101" s="11"/>
      <c r="G101" s="12"/>
      <c r="H101" s="13"/>
      <c r="I101" s="14"/>
      <c r="J101" s="15" t="str">
        <f aca="false">IF($H101="","",$H101-$K101)</f>
        <v/>
      </c>
      <c r="K101" s="15" t="str">
        <f aca="false">IF($H101="","",$H101/(1+IF($I101="",0,$I101)))</f>
        <v/>
      </c>
      <c r="L101" s="16" t="str">
        <f aca="false">IF($H101="","",IF($E101="Einnahme",$K101,IF($E101="Ausgabe",-$K101,0)))</f>
        <v/>
      </c>
      <c r="M101" s="16" t="str">
        <f aca="false">IF($B101="","",SUM($L$6:$L101))</f>
        <v/>
      </c>
      <c r="N101" s="17" t="str">
        <f aca="false">IF($B101="","",TEXT($B101,"MM/YYYY"))</f>
        <v/>
      </c>
    </row>
    <row r="102" customFormat="false" ht="15" hidden="false" customHeight="false" outlineLevel="0" collapsed="false">
      <c r="A102" s="9" t="str">
        <f aca="false">IF($B102="","",COUNTA($B$6:$B102))</f>
        <v/>
      </c>
      <c r="B102" s="10"/>
      <c r="C102" s="11"/>
      <c r="D102" s="11"/>
      <c r="E102" s="12"/>
      <c r="F102" s="11"/>
      <c r="G102" s="12"/>
      <c r="H102" s="13"/>
      <c r="I102" s="14"/>
      <c r="J102" s="15" t="str">
        <f aca="false">IF($H102="","",$H102-$K102)</f>
        <v/>
      </c>
      <c r="K102" s="15" t="str">
        <f aca="false">IF($H102="","",$H102/(1+IF($I102="",0,$I102)))</f>
        <v/>
      </c>
      <c r="L102" s="16" t="str">
        <f aca="false">IF($H102="","",IF($E102="Einnahme",$K102,IF($E102="Ausgabe",-$K102,0)))</f>
        <v/>
      </c>
      <c r="M102" s="16" t="str">
        <f aca="false">IF($B102="","",SUM($L$6:$L102))</f>
        <v/>
      </c>
      <c r="N102" s="17" t="str">
        <f aca="false">IF($B102="","",TEXT($B102,"MM/YYYY"))</f>
        <v/>
      </c>
    </row>
    <row r="103" customFormat="false" ht="15" hidden="false" customHeight="false" outlineLevel="0" collapsed="false">
      <c r="A103" s="9" t="str">
        <f aca="false">IF($B103="","",COUNTA($B$6:$B103))</f>
        <v/>
      </c>
      <c r="B103" s="10"/>
      <c r="C103" s="11"/>
      <c r="D103" s="11"/>
      <c r="E103" s="12"/>
      <c r="F103" s="11"/>
      <c r="G103" s="12"/>
      <c r="H103" s="13"/>
      <c r="I103" s="14"/>
      <c r="J103" s="15" t="str">
        <f aca="false">IF($H103="","",$H103-$K103)</f>
        <v/>
      </c>
      <c r="K103" s="15" t="str">
        <f aca="false">IF($H103="","",$H103/(1+IF($I103="",0,$I103)))</f>
        <v/>
      </c>
      <c r="L103" s="16" t="str">
        <f aca="false">IF($H103="","",IF($E103="Einnahme",$K103,IF($E103="Ausgabe",-$K103,0)))</f>
        <v/>
      </c>
      <c r="M103" s="16" t="str">
        <f aca="false">IF($B103="","",SUM($L$6:$L103))</f>
        <v/>
      </c>
      <c r="N103" s="17" t="str">
        <f aca="false">IF($B103="","",TEXT($B103,"MM/YYYY"))</f>
        <v/>
      </c>
    </row>
    <row r="104" customFormat="false" ht="15" hidden="false" customHeight="false" outlineLevel="0" collapsed="false">
      <c r="A104" s="9" t="str">
        <f aca="false">IF($B104="","",COUNTA($B$6:$B104))</f>
        <v/>
      </c>
      <c r="B104" s="10"/>
      <c r="C104" s="11"/>
      <c r="D104" s="11"/>
      <c r="E104" s="12"/>
      <c r="F104" s="11"/>
      <c r="G104" s="12"/>
      <c r="H104" s="13"/>
      <c r="I104" s="14"/>
      <c r="J104" s="15" t="str">
        <f aca="false">IF($H104="","",$H104-$K104)</f>
        <v/>
      </c>
      <c r="K104" s="15" t="str">
        <f aca="false">IF($H104="","",$H104/(1+IF($I104="",0,$I104)))</f>
        <v/>
      </c>
      <c r="L104" s="16" t="str">
        <f aca="false">IF($H104="","",IF($E104="Einnahme",$K104,IF($E104="Ausgabe",-$K104,0)))</f>
        <v/>
      </c>
      <c r="M104" s="16" t="str">
        <f aca="false">IF($B104="","",SUM($L$6:$L104))</f>
        <v/>
      </c>
      <c r="N104" s="17" t="str">
        <f aca="false">IF($B104="","",TEXT($B104,"MM/YYYY"))</f>
        <v/>
      </c>
    </row>
    <row r="105" customFormat="false" ht="15" hidden="false" customHeight="false" outlineLevel="0" collapsed="false">
      <c r="A105" s="9" t="str">
        <f aca="false">IF($B105="","",COUNTA($B$6:$B105))</f>
        <v/>
      </c>
      <c r="B105" s="10"/>
      <c r="C105" s="11"/>
      <c r="D105" s="11"/>
      <c r="E105" s="12"/>
      <c r="F105" s="11"/>
      <c r="G105" s="12"/>
      <c r="H105" s="13"/>
      <c r="I105" s="14"/>
      <c r="J105" s="15" t="str">
        <f aca="false">IF($H105="","",$H105-$K105)</f>
        <v/>
      </c>
      <c r="K105" s="15" t="str">
        <f aca="false">IF($H105="","",$H105/(1+IF($I105="",0,$I105)))</f>
        <v/>
      </c>
      <c r="L105" s="16" t="str">
        <f aca="false">IF($H105="","",IF($E105="Einnahme",$K105,IF($E105="Ausgabe",-$K105,0)))</f>
        <v/>
      </c>
      <c r="M105" s="16" t="str">
        <f aca="false">IF($B105="","",SUM($L$6:$L105))</f>
        <v/>
      </c>
      <c r="N105" s="17" t="str">
        <f aca="false">IF($B105="","",TEXT($B105,"MM/YYYY"))</f>
        <v/>
      </c>
    </row>
    <row r="106" customFormat="false" ht="15" hidden="false" customHeight="false" outlineLevel="0" collapsed="false">
      <c r="A106" s="9" t="str">
        <f aca="false">IF($B106="","",COUNTA($B$6:$B106))</f>
        <v/>
      </c>
      <c r="B106" s="10"/>
      <c r="C106" s="11"/>
      <c r="D106" s="11"/>
      <c r="E106" s="12"/>
      <c r="F106" s="11"/>
      <c r="G106" s="12"/>
      <c r="H106" s="13"/>
      <c r="I106" s="14"/>
      <c r="J106" s="15" t="str">
        <f aca="false">IF($H106="","",$H106-$K106)</f>
        <v/>
      </c>
      <c r="K106" s="15" t="str">
        <f aca="false">IF($H106="","",$H106/(1+IF($I106="",0,$I106)))</f>
        <v/>
      </c>
      <c r="L106" s="16" t="str">
        <f aca="false">IF($H106="","",IF($E106="Einnahme",$K106,IF($E106="Ausgabe",-$K106,0)))</f>
        <v/>
      </c>
      <c r="M106" s="16" t="str">
        <f aca="false">IF($B106="","",SUM($L$6:$L106))</f>
        <v/>
      </c>
      <c r="N106" s="17" t="str">
        <f aca="false">IF($B106="","",TEXT($B106,"MM/YYYY"))</f>
        <v/>
      </c>
    </row>
    <row r="107" customFormat="false" ht="15" hidden="false" customHeight="false" outlineLevel="0" collapsed="false">
      <c r="A107" s="9" t="str">
        <f aca="false">IF($B107="","",COUNTA($B$6:$B107))</f>
        <v/>
      </c>
      <c r="B107" s="10"/>
      <c r="C107" s="11"/>
      <c r="D107" s="11"/>
      <c r="E107" s="12"/>
      <c r="F107" s="11"/>
      <c r="G107" s="12"/>
      <c r="H107" s="13"/>
      <c r="I107" s="14"/>
      <c r="J107" s="15" t="str">
        <f aca="false">IF($H107="","",$H107-$K107)</f>
        <v/>
      </c>
      <c r="K107" s="15" t="str">
        <f aca="false">IF($H107="","",$H107/(1+IF($I107="",0,$I107)))</f>
        <v/>
      </c>
      <c r="L107" s="16" t="str">
        <f aca="false">IF($H107="","",IF($E107="Einnahme",$K107,IF($E107="Ausgabe",-$K107,0)))</f>
        <v/>
      </c>
      <c r="M107" s="16" t="str">
        <f aca="false">IF($B107="","",SUM($L$6:$L107))</f>
        <v/>
      </c>
      <c r="N107" s="17" t="str">
        <f aca="false">IF($B107="","",TEXT($B107,"MM/YYYY"))</f>
        <v/>
      </c>
    </row>
    <row r="108" customFormat="false" ht="15" hidden="false" customHeight="false" outlineLevel="0" collapsed="false">
      <c r="A108" s="9" t="str">
        <f aca="false">IF($B108="","",COUNTA($B$6:$B108))</f>
        <v/>
      </c>
      <c r="B108" s="10"/>
      <c r="C108" s="11"/>
      <c r="D108" s="11"/>
      <c r="E108" s="12"/>
      <c r="F108" s="11"/>
      <c r="G108" s="12"/>
      <c r="H108" s="13"/>
      <c r="I108" s="14"/>
      <c r="J108" s="15" t="str">
        <f aca="false">IF($H108="","",$H108-$K108)</f>
        <v/>
      </c>
      <c r="K108" s="15" t="str">
        <f aca="false">IF($H108="","",$H108/(1+IF($I108="",0,$I108)))</f>
        <v/>
      </c>
      <c r="L108" s="16" t="str">
        <f aca="false">IF($H108="","",IF($E108="Einnahme",$K108,IF($E108="Ausgabe",-$K108,0)))</f>
        <v/>
      </c>
      <c r="M108" s="16" t="str">
        <f aca="false">IF($B108="","",SUM($L$6:$L108))</f>
        <v/>
      </c>
      <c r="N108" s="17" t="str">
        <f aca="false">IF($B108="","",TEXT($B108,"MM/YYYY"))</f>
        <v/>
      </c>
    </row>
    <row r="109" customFormat="false" ht="15" hidden="false" customHeight="false" outlineLevel="0" collapsed="false">
      <c r="A109" s="9" t="str">
        <f aca="false">IF($B109="","",COUNTA($B$6:$B109))</f>
        <v/>
      </c>
      <c r="B109" s="10"/>
      <c r="C109" s="11"/>
      <c r="D109" s="11"/>
      <c r="E109" s="12"/>
      <c r="F109" s="11"/>
      <c r="G109" s="12"/>
      <c r="H109" s="13"/>
      <c r="I109" s="14"/>
      <c r="J109" s="15" t="str">
        <f aca="false">IF($H109="","",$H109-$K109)</f>
        <v/>
      </c>
      <c r="K109" s="15" t="str">
        <f aca="false">IF($H109="","",$H109/(1+IF($I109="",0,$I109)))</f>
        <v/>
      </c>
      <c r="L109" s="16" t="str">
        <f aca="false">IF($H109="","",IF($E109="Einnahme",$K109,IF($E109="Ausgabe",-$K109,0)))</f>
        <v/>
      </c>
      <c r="M109" s="16" t="str">
        <f aca="false">IF($B109="","",SUM($L$6:$L109))</f>
        <v/>
      </c>
      <c r="N109" s="17" t="str">
        <f aca="false">IF($B109="","",TEXT($B109,"MM/YYYY"))</f>
        <v/>
      </c>
    </row>
    <row r="110" customFormat="false" ht="15" hidden="false" customHeight="false" outlineLevel="0" collapsed="false">
      <c r="A110" s="9" t="str">
        <f aca="false">IF($B110="","",COUNTA($B$6:$B110))</f>
        <v/>
      </c>
      <c r="B110" s="10"/>
      <c r="C110" s="11"/>
      <c r="D110" s="11"/>
      <c r="E110" s="12"/>
      <c r="F110" s="11"/>
      <c r="G110" s="12"/>
      <c r="H110" s="13"/>
      <c r="I110" s="14"/>
      <c r="J110" s="15" t="str">
        <f aca="false">IF($H110="","",$H110-$K110)</f>
        <v/>
      </c>
      <c r="K110" s="15" t="str">
        <f aca="false">IF($H110="","",$H110/(1+IF($I110="",0,$I110)))</f>
        <v/>
      </c>
      <c r="L110" s="16" t="str">
        <f aca="false">IF($H110="","",IF($E110="Einnahme",$K110,IF($E110="Ausgabe",-$K110,0)))</f>
        <v/>
      </c>
      <c r="M110" s="16" t="str">
        <f aca="false">IF($B110="","",SUM($L$6:$L110))</f>
        <v/>
      </c>
      <c r="N110" s="17" t="str">
        <f aca="false">IF($B110="","",TEXT($B110,"MM/YYYY"))</f>
        <v/>
      </c>
    </row>
    <row r="111" customFormat="false" ht="15" hidden="false" customHeight="false" outlineLevel="0" collapsed="false">
      <c r="A111" s="9" t="str">
        <f aca="false">IF($B111="","",COUNTA($B$6:$B111))</f>
        <v/>
      </c>
      <c r="B111" s="10"/>
      <c r="C111" s="11"/>
      <c r="D111" s="11"/>
      <c r="E111" s="12"/>
      <c r="F111" s="11"/>
      <c r="G111" s="12"/>
      <c r="H111" s="13"/>
      <c r="I111" s="14"/>
      <c r="J111" s="15" t="str">
        <f aca="false">IF($H111="","",$H111-$K111)</f>
        <v/>
      </c>
      <c r="K111" s="15" t="str">
        <f aca="false">IF($H111="","",$H111/(1+IF($I111="",0,$I111)))</f>
        <v/>
      </c>
      <c r="L111" s="16" t="str">
        <f aca="false">IF($H111="","",IF($E111="Einnahme",$K111,IF($E111="Ausgabe",-$K111,0)))</f>
        <v/>
      </c>
      <c r="M111" s="16" t="str">
        <f aca="false">IF($B111="","",SUM($L$6:$L111))</f>
        <v/>
      </c>
      <c r="N111" s="17" t="str">
        <f aca="false">IF($B111="","",TEXT($B111,"MM/YYYY"))</f>
        <v/>
      </c>
    </row>
    <row r="112" customFormat="false" ht="15" hidden="false" customHeight="false" outlineLevel="0" collapsed="false">
      <c r="A112" s="9" t="str">
        <f aca="false">IF($B112="","",COUNTA($B$6:$B112))</f>
        <v/>
      </c>
      <c r="B112" s="10"/>
      <c r="C112" s="11"/>
      <c r="D112" s="11"/>
      <c r="E112" s="12"/>
      <c r="F112" s="11"/>
      <c r="G112" s="12"/>
      <c r="H112" s="13"/>
      <c r="I112" s="14"/>
      <c r="J112" s="15" t="str">
        <f aca="false">IF($H112="","",$H112-$K112)</f>
        <v/>
      </c>
      <c r="K112" s="15" t="str">
        <f aca="false">IF($H112="","",$H112/(1+IF($I112="",0,$I112)))</f>
        <v/>
      </c>
      <c r="L112" s="16" t="str">
        <f aca="false">IF($H112="","",IF($E112="Einnahme",$K112,IF($E112="Ausgabe",-$K112,0)))</f>
        <v/>
      </c>
      <c r="M112" s="16" t="str">
        <f aca="false">IF($B112="","",SUM($L$6:$L112))</f>
        <v/>
      </c>
      <c r="N112" s="17" t="str">
        <f aca="false">IF($B112="","",TEXT($B112,"MM/YYYY"))</f>
        <v/>
      </c>
    </row>
    <row r="113" customFormat="false" ht="15" hidden="false" customHeight="false" outlineLevel="0" collapsed="false">
      <c r="A113" s="9" t="str">
        <f aca="false">IF($B113="","",COUNTA($B$6:$B113))</f>
        <v/>
      </c>
      <c r="B113" s="10"/>
      <c r="C113" s="11"/>
      <c r="D113" s="11"/>
      <c r="E113" s="12"/>
      <c r="F113" s="11"/>
      <c r="G113" s="12"/>
      <c r="H113" s="13"/>
      <c r="I113" s="14"/>
      <c r="J113" s="15" t="str">
        <f aca="false">IF($H113="","",$H113-$K113)</f>
        <v/>
      </c>
      <c r="K113" s="15" t="str">
        <f aca="false">IF($H113="","",$H113/(1+IF($I113="",0,$I113)))</f>
        <v/>
      </c>
      <c r="L113" s="16" t="str">
        <f aca="false">IF($H113="","",IF($E113="Einnahme",$K113,IF($E113="Ausgabe",-$K113,0)))</f>
        <v/>
      </c>
      <c r="M113" s="16" t="str">
        <f aca="false">IF($B113="","",SUM($L$6:$L113))</f>
        <v/>
      </c>
      <c r="N113" s="17" t="str">
        <f aca="false">IF($B113="","",TEXT($B113,"MM/YYYY"))</f>
        <v/>
      </c>
    </row>
    <row r="114" customFormat="false" ht="15" hidden="false" customHeight="false" outlineLevel="0" collapsed="false">
      <c r="A114" s="9" t="str">
        <f aca="false">IF($B114="","",COUNTA($B$6:$B114))</f>
        <v/>
      </c>
      <c r="B114" s="10"/>
      <c r="C114" s="11"/>
      <c r="D114" s="11"/>
      <c r="E114" s="12"/>
      <c r="F114" s="11"/>
      <c r="G114" s="12"/>
      <c r="H114" s="13"/>
      <c r="I114" s="14"/>
      <c r="J114" s="15" t="str">
        <f aca="false">IF($H114="","",$H114-$K114)</f>
        <v/>
      </c>
      <c r="K114" s="15" t="str">
        <f aca="false">IF($H114="","",$H114/(1+IF($I114="",0,$I114)))</f>
        <v/>
      </c>
      <c r="L114" s="16" t="str">
        <f aca="false">IF($H114="","",IF($E114="Einnahme",$K114,IF($E114="Ausgabe",-$K114,0)))</f>
        <v/>
      </c>
      <c r="M114" s="16" t="str">
        <f aca="false">IF($B114="","",SUM($L$6:$L114))</f>
        <v/>
      </c>
      <c r="N114" s="17" t="str">
        <f aca="false">IF($B114="","",TEXT($B114,"MM/YYYY"))</f>
        <v/>
      </c>
    </row>
    <row r="115" customFormat="false" ht="15" hidden="false" customHeight="false" outlineLevel="0" collapsed="false">
      <c r="A115" s="9" t="str">
        <f aca="false">IF($B115="","",COUNTA($B$6:$B115))</f>
        <v/>
      </c>
      <c r="B115" s="10"/>
      <c r="C115" s="11"/>
      <c r="D115" s="11"/>
      <c r="E115" s="12"/>
      <c r="F115" s="11"/>
      <c r="G115" s="12"/>
      <c r="H115" s="13"/>
      <c r="I115" s="14"/>
      <c r="J115" s="15" t="str">
        <f aca="false">IF($H115="","",$H115-$K115)</f>
        <v/>
      </c>
      <c r="K115" s="15" t="str">
        <f aca="false">IF($H115="","",$H115/(1+IF($I115="",0,$I115)))</f>
        <v/>
      </c>
      <c r="L115" s="16" t="str">
        <f aca="false">IF($H115="","",IF($E115="Einnahme",$K115,IF($E115="Ausgabe",-$K115,0)))</f>
        <v/>
      </c>
      <c r="M115" s="16" t="str">
        <f aca="false">IF($B115="","",SUM($L$6:$L115))</f>
        <v/>
      </c>
      <c r="N115" s="17" t="str">
        <f aca="false">IF($B115="","",TEXT($B115,"MM/YYYY"))</f>
        <v/>
      </c>
    </row>
    <row r="116" customFormat="false" ht="15" hidden="false" customHeight="false" outlineLevel="0" collapsed="false">
      <c r="A116" s="9" t="str">
        <f aca="false">IF($B116="","",COUNTA($B$6:$B116))</f>
        <v/>
      </c>
      <c r="B116" s="10"/>
      <c r="C116" s="11"/>
      <c r="D116" s="11"/>
      <c r="E116" s="12"/>
      <c r="F116" s="11"/>
      <c r="G116" s="12"/>
      <c r="H116" s="13"/>
      <c r="I116" s="14"/>
      <c r="J116" s="15" t="str">
        <f aca="false">IF($H116="","",$H116-$K116)</f>
        <v/>
      </c>
      <c r="K116" s="15" t="str">
        <f aca="false">IF($H116="","",$H116/(1+IF($I116="",0,$I116)))</f>
        <v/>
      </c>
      <c r="L116" s="16" t="str">
        <f aca="false">IF($H116="","",IF($E116="Einnahme",$K116,IF($E116="Ausgabe",-$K116,0)))</f>
        <v/>
      </c>
      <c r="M116" s="16" t="str">
        <f aca="false">IF($B116="","",SUM($L$6:$L116))</f>
        <v/>
      </c>
      <c r="N116" s="17" t="str">
        <f aca="false">IF($B116="","",TEXT($B116,"MM/YYYY"))</f>
        <v/>
      </c>
    </row>
    <row r="117" customFormat="false" ht="15" hidden="false" customHeight="false" outlineLevel="0" collapsed="false">
      <c r="A117" s="9" t="str">
        <f aca="false">IF($B117="","",COUNTA($B$6:$B117))</f>
        <v/>
      </c>
      <c r="B117" s="10"/>
      <c r="C117" s="11"/>
      <c r="D117" s="11"/>
      <c r="E117" s="12"/>
      <c r="F117" s="11"/>
      <c r="G117" s="12"/>
      <c r="H117" s="13"/>
      <c r="I117" s="14"/>
      <c r="J117" s="15" t="str">
        <f aca="false">IF($H117="","",$H117-$K117)</f>
        <v/>
      </c>
      <c r="K117" s="15" t="str">
        <f aca="false">IF($H117="","",$H117/(1+IF($I117="",0,$I117)))</f>
        <v/>
      </c>
      <c r="L117" s="16" t="str">
        <f aca="false">IF($H117="","",IF($E117="Einnahme",$K117,IF($E117="Ausgabe",-$K117,0)))</f>
        <v/>
      </c>
      <c r="M117" s="16" t="str">
        <f aca="false">IF($B117="","",SUM($L$6:$L117))</f>
        <v/>
      </c>
      <c r="N117" s="17" t="str">
        <f aca="false">IF($B117="","",TEXT($B117,"MM/YYYY"))</f>
        <v/>
      </c>
    </row>
    <row r="118" customFormat="false" ht="15" hidden="false" customHeight="false" outlineLevel="0" collapsed="false">
      <c r="A118" s="9" t="str">
        <f aca="false">IF($B118="","",COUNTA($B$6:$B118))</f>
        <v/>
      </c>
      <c r="B118" s="10"/>
      <c r="C118" s="11"/>
      <c r="D118" s="11"/>
      <c r="E118" s="12"/>
      <c r="F118" s="11"/>
      <c r="G118" s="12"/>
      <c r="H118" s="13"/>
      <c r="I118" s="14"/>
      <c r="J118" s="15" t="str">
        <f aca="false">IF($H118="","",$H118-$K118)</f>
        <v/>
      </c>
      <c r="K118" s="15" t="str">
        <f aca="false">IF($H118="","",$H118/(1+IF($I118="",0,$I118)))</f>
        <v/>
      </c>
      <c r="L118" s="16" t="str">
        <f aca="false">IF($H118="","",IF($E118="Einnahme",$K118,IF($E118="Ausgabe",-$K118,0)))</f>
        <v/>
      </c>
      <c r="M118" s="16" t="str">
        <f aca="false">IF($B118="","",SUM($L$6:$L118))</f>
        <v/>
      </c>
      <c r="N118" s="17" t="str">
        <f aca="false">IF($B118="","",TEXT($B118,"MM/YYYY"))</f>
        <v/>
      </c>
    </row>
    <row r="119" customFormat="false" ht="15" hidden="false" customHeight="false" outlineLevel="0" collapsed="false">
      <c r="A119" s="9" t="str">
        <f aca="false">IF($B119="","",COUNTA($B$6:$B119))</f>
        <v/>
      </c>
      <c r="B119" s="10"/>
      <c r="C119" s="11"/>
      <c r="D119" s="11"/>
      <c r="E119" s="12"/>
      <c r="F119" s="11"/>
      <c r="G119" s="12"/>
      <c r="H119" s="13"/>
      <c r="I119" s="14"/>
      <c r="J119" s="15" t="str">
        <f aca="false">IF($H119="","",$H119-$K119)</f>
        <v/>
      </c>
      <c r="K119" s="15" t="str">
        <f aca="false">IF($H119="","",$H119/(1+IF($I119="",0,$I119)))</f>
        <v/>
      </c>
      <c r="L119" s="16" t="str">
        <f aca="false">IF($H119="","",IF($E119="Einnahme",$K119,IF($E119="Ausgabe",-$K119,0)))</f>
        <v/>
      </c>
      <c r="M119" s="16" t="str">
        <f aca="false">IF($B119="","",SUM($L$6:$L119))</f>
        <v/>
      </c>
      <c r="N119" s="17" t="str">
        <f aca="false">IF($B119="","",TEXT($B119,"MM/YYYY"))</f>
        <v/>
      </c>
    </row>
    <row r="120" customFormat="false" ht="15" hidden="false" customHeight="false" outlineLevel="0" collapsed="false">
      <c r="A120" s="9" t="str">
        <f aca="false">IF($B120="","",COUNTA($B$6:$B120))</f>
        <v/>
      </c>
      <c r="B120" s="10"/>
      <c r="C120" s="11"/>
      <c r="D120" s="11"/>
      <c r="E120" s="12"/>
      <c r="F120" s="11"/>
      <c r="G120" s="12"/>
      <c r="H120" s="13"/>
      <c r="I120" s="14"/>
      <c r="J120" s="15" t="str">
        <f aca="false">IF($H120="","",$H120-$K120)</f>
        <v/>
      </c>
      <c r="K120" s="15" t="str">
        <f aca="false">IF($H120="","",$H120/(1+IF($I120="",0,$I120)))</f>
        <v/>
      </c>
      <c r="L120" s="16" t="str">
        <f aca="false">IF($H120="","",IF($E120="Einnahme",$K120,IF($E120="Ausgabe",-$K120,0)))</f>
        <v/>
      </c>
      <c r="M120" s="16" t="str">
        <f aca="false">IF($B120="","",SUM($L$6:$L120))</f>
        <v/>
      </c>
      <c r="N120" s="17" t="str">
        <f aca="false">IF($B120="","",TEXT($B120,"MM/YYYY"))</f>
        <v/>
      </c>
    </row>
    <row r="121" customFormat="false" ht="15" hidden="false" customHeight="false" outlineLevel="0" collapsed="false">
      <c r="A121" s="9" t="str">
        <f aca="false">IF($B121="","",COUNTA($B$6:$B121))</f>
        <v/>
      </c>
      <c r="B121" s="10"/>
      <c r="C121" s="11"/>
      <c r="D121" s="11"/>
      <c r="E121" s="12"/>
      <c r="F121" s="11"/>
      <c r="G121" s="12"/>
      <c r="H121" s="13"/>
      <c r="I121" s="14"/>
      <c r="J121" s="15" t="str">
        <f aca="false">IF($H121="","",$H121-$K121)</f>
        <v/>
      </c>
      <c r="K121" s="15" t="str">
        <f aca="false">IF($H121="","",$H121/(1+IF($I121="",0,$I121)))</f>
        <v/>
      </c>
      <c r="L121" s="16" t="str">
        <f aca="false">IF($H121="","",IF($E121="Einnahme",$K121,IF($E121="Ausgabe",-$K121,0)))</f>
        <v/>
      </c>
      <c r="M121" s="16" t="str">
        <f aca="false">IF($B121="","",SUM($L$6:$L121))</f>
        <v/>
      </c>
      <c r="N121" s="17" t="str">
        <f aca="false">IF($B121="","",TEXT($B121,"MM/YYYY"))</f>
        <v/>
      </c>
    </row>
    <row r="122" customFormat="false" ht="15" hidden="false" customHeight="false" outlineLevel="0" collapsed="false">
      <c r="A122" s="9" t="str">
        <f aca="false">IF($B122="","",COUNTA($B$6:$B122))</f>
        <v/>
      </c>
      <c r="B122" s="10"/>
      <c r="C122" s="11"/>
      <c r="D122" s="11"/>
      <c r="E122" s="12"/>
      <c r="F122" s="11"/>
      <c r="G122" s="12"/>
      <c r="H122" s="13"/>
      <c r="I122" s="14"/>
      <c r="J122" s="15" t="str">
        <f aca="false">IF($H122="","",$H122-$K122)</f>
        <v/>
      </c>
      <c r="K122" s="15" t="str">
        <f aca="false">IF($H122="","",$H122/(1+IF($I122="",0,$I122)))</f>
        <v/>
      </c>
      <c r="L122" s="16" t="str">
        <f aca="false">IF($H122="","",IF($E122="Einnahme",$K122,IF($E122="Ausgabe",-$K122,0)))</f>
        <v/>
      </c>
      <c r="M122" s="16" t="str">
        <f aca="false">IF($B122="","",SUM($L$6:$L122))</f>
        <v/>
      </c>
      <c r="N122" s="17" t="str">
        <f aca="false">IF($B122="","",TEXT($B122,"MM/YYYY"))</f>
        <v/>
      </c>
    </row>
    <row r="123" customFormat="false" ht="15" hidden="false" customHeight="false" outlineLevel="0" collapsed="false">
      <c r="A123" s="9" t="str">
        <f aca="false">IF($B123="","",COUNTA($B$6:$B123))</f>
        <v/>
      </c>
      <c r="B123" s="10"/>
      <c r="C123" s="11"/>
      <c r="D123" s="11"/>
      <c r="E123" s="12"/>
      <c r="F123" s="11"/>
      <c r="G123" s="12"/>
      <c r="H123" s="13"/>
      <c r="I123" s="14"/>
      <c r="J123" s="15" t="str">
        <f aca="false">IF($H123="","",$H123-$K123)</f>
        <v/>
      </c>
      <c r="K123" s="15" t="str">
        <f aca="false">IF($H123="","",$H123/(1+IF($I123="",0,$I123)))</f>
        <v/>
      </c>
      <c r="L123" s="16" t="str">
        <f aca="false">IF($H123="","",IF($E123="Einnahme",$K123,IF($E123="Ausgabe",-$K123,0)))</f>
        <v/>
      </c>
      <c r="M123" s="16" t="str">
        <f aca="false">IF($B123="","",SUM($L$6:$L123))</f>
        <v/>
      </c>
      <c r="N123" s="17" t="str">
        <f aca="false">IF($B123="","",TEXT($B123,"MM/YYYY"))</f>
        <v/>
      </c>
    </row>
    <row r="124" customFormat="false" ht="15" hidden="false" customHeight="false" outlineLevel="0" collapsed="false">
      <c r="A124" s="9" t="str">
        <f aca="false">IF($B124="","",COUNTA($B$6:$B124))</f>
        <v/>
      </c>
      <c r="B124" s="10"/>
      <c r="C124" s="11"/>
      <c r="D124" s="11"/>
      <c r="E124" s="12"/>
      <c r="F124" s="11"/>
      <c r="G124" s="12"/>
      <c r="H124" s="13"/>
      <c r="I124" s="14"/>
      <c r="J124" s="15" t="str">
        <f aca="false">IF($H124="","",$H124-$K124)</f>
        <v/>
      </c>
      <c r="K124" s="15" t="str">
        <f aca="false">IF($H124="","",$H124/(1+IF($I124="",0,$I124)))</f>
        <v/>
      </c>
      <c r="L124" s="16" t="str">
        <f aca="false">IF($H124="","",IF($E124="Einnahme",$K124,IF($E124="Ausgabe",-$K124,0)))</f>
        <v/>
      </c>
      <c r="M124" s="16" t="str">
        <f aca="false">IF($B124="","",SUM($L$6:$L124))</f>
        <v/>
      </c>
      <c r="N124" s="17" t="str">
        <f aca="false">IF($B124="","",TEXT($B124,"MM/YYYY"))</f>
        <v/>
      </c>
    </row>
    <row r="125" customFormat="false" ht="15" hidden="false" customHeight="false" outlineLevel="0" collapsed="false">
      <c r="A125" s="9" t="str">
        <f aca="false">IF($B125="","",COUNTA($B$6:$B125))</f>
        <v/>
      </c>
      <c r="B125" s="10"/>
      <c r="C125" s="11"/>
      <c r="D125" s="11"/>
      <c r="E125" s="12"/>
      <c r="F125" s="11"/>
      <c r="G125" s="12"/>
      <c r="H125" s="13"/>
      <c r="I125" s="14"/>
      <c r="J125" s="15" t="str">
        <f aca="false">IF($H125="","",$H125-$K125)</f>
        <v/>
      </c>
      <c r="K125" s="15" t="str">
        <f aca="false">IF($H125="","",$H125/(1+IF($I125="",0,$I125)))</f>
        <v/>
      </c>
      <c r="L125" s="16" t="str">
        <f aca="false">IF($H125="","",IF($E125="Einnahme",$K125,IF($E125="Ausgabe",-$K125,0)))</f>
        <v/>
      </c>
      <c r="M125" s="16" t="str">
        <f aca="false">IF($B125="","",SUM($L$6:$L125))</f>
        <v/>
      </c>
      <c r="N125" s="17" t="str">
        <f aca="false">IF($B125="","",TEXT($B125,"MM/YYYY"))</f>
        <v/>
      </c>
    </row>
    <row r="126" customFormat="false" ht="15" hidden="false" customHeight="false" outlineLevel="0" collapsed="false">
      <c r="A126" s="9" t="str">
        <f aca="false">IF($B126="","",COUNTA($B$6:$B126))</f>
        <v/>
      </c>
      <c r="B126" s="10"/>
      <c r="C126" s="11"/>
      <c r="D126" s="11"/>
      <c r="E126" s="12"/>
      <c r="F126" s="11"/>
      <c r="G126" s="12"/>
      <c r="H126" s="13"/>
      <c r="I126" s="14"/>
      <c r="J126" s="15" t="str">
        <f aca="false">IF($H126="","",$H126-$K126)</f>
        <v/>
      </c>
      <c r="K126" s="15" t="str">
        <f aca="false">IF($H126="","",$H126/(1+IF($I126="",0,$I126)))</f>
        <v/>
      </c>
      <c r="L126" s="16" t="str">
        <f aca="false">IF($H126="","",IF($E126="Einnahme",$K126,IF($E126="Ausgabe",-$K126,0)))</f>
        <v/>
      </c>
      <c r="M126" s="16" t="str">
        <f aca="false">IF($B126="","",SUM($L$6:$L126))</f>
        <v/>
      </c>
      <c r="N126" s="17" t="str">
        <f aca="false">IF($B126="","",TEXT($B126,"MM/YYYY"))</f>
        <v/>
      </c>
    </row>
    <row r="127" customFormat="false" ht="15" hidden="false" customHeight="false" outlineLevel="0" collapsed="false">
      <c r="A127" s="9" t="str">
        <f aca="false">IF($B127="","",COUNTA($B$6:$B127))</f>
        <v/>
      </c>
      <c r="B127" s="10"/>
      <c r="C127" s="11"/>
      <c r="D127" s="11"/>
      <c r="E127" s="12"/>
      <c r="F127" s="11"/>
      <c r="G127" s="12"/>
      <c r="H127" s="13"/>
      <c r="I127" s="14"/>
      <c r="J127" s="15" t="str">
        <f aca="false">IF($H127="","",$H127-$K127)</f>
        <v/>
      </c>
      <c r="K127" s="15" t="str">
        <f aca="false">IF($H127="","",$H127/(1+IF($I127="",0,$I127)))</f>
        <v/>
      </c>
      <c r="L127" s="16" t="str">
        <f aca="false">IF($H127="","",IF($E127="Einnahme",$K127,IF($E127="Ausgabe",-$K127,0)))</f>
        <v/>
      </c>
      <c r="M127" s="16" t="str">
        <f aca="false">IF($B127="","",SUM($L$6:$L127))</f>
        <v/>
      </c>
      <c r="N127" s="17" t="str">
        <f aca="false">IF($B127="","",TEXT($B127,"MM/YYYY"))</f>
        <v/>
      </c>
    </row>
    <row r="128" customFormat="false" ht="15" hidden="false" customHeight="false" outlineLevel="0" collapsed="false">
      <c r="A128" s="9" t="str">
        <f aca="false">IF($B128="","",COUNTA($B$6:$B128))</f>
        <v/>
      </c>
      <c r="B128" s="10"/>
      <c r="C128" s="11"/>
      <c r="D128" s="11"/>
      <c r="E128" s="12"/>
      <c r="F128" s="11"/>
      <c r="G128" s="12"/>
      <c r="H128" s="13"/>
      <c r="I128" s="14"/>
      <c r="J128" s="15" t="str">
        <f aca="false">IF($H128="","",$H128-$K128)</f>
        <v/>
      </c>
      <c r="K128" s="15" t="str">
        <f aca="false">IF($H128="","",$H128/(1+IF($I128="",0,$I128)))</f>
        <v/>
      </c>
      <c r="L128" s="16" t="str">
        <f aca="false">IF($H128="","",IF($E128="Einnahme",$K128,IF($E128="Ausgabe",-$K128,0)))</f>
        <v/>
      </c>
      <c r="M128" s="16" t="str">
        <f aca="false">IF($B128="","",SUM($L$6:$L128))</f>
        <v/>
      </c>
      <c r="N128" s="17" t="str">
        <f aca="false">IF($B128="","",TEXT($B128,"MM/YYYY"))</f>
        <v/>
      </c>
    </row>
    <row r="129" customFormat="false" ht="15" hidden="false" customHeight="false" outlineLevel="0" collapsed="false">
      <c r="A129" s="9" t="str">
        <f aca="false">IF($B129="","",COUNTA($B$6:$B129))</f>
        <v/>
      </c>
      <c r="B129" s="10"/>
      <c r="C129" s="11"/>
      <c r="D129" s="11"/>
      <c r="E129" s="12"/>
      <c r="F129" s="11"/>
      <c r="G129" s="12"/>
      <c r="H129" s="13"/>
      <c r="I129" s="14"/>
      <c r="J129" s="15" t="str">
        <f aca="false">IF($H129="","",$H129-$K129)</f>
        <v/>
      </c>
      <c r="K129" s="15" t="str">
        <f aca="false">IF($H129="","",$H129/(1+IF($I129="",0,$I129)))</f>
        <v/>
      </c>
      <c r="L129" s="16" t="str">
        <f aca="false">IF($H129="","",IF($E129="Einnahme",$K129,IF($E129="Ausgabe",-$K129,0)))</f>
        <v/>
      </c>
      <c r="M129" s="16" t="str">
        <f aca="false">IF($B129="","",SUM($L$6:$L129))</f>
        <v/>
      </c>
      <c r="N129" s="17" t="str">
        <f aca="false">IF($B129="","",TEXT($B129,"MM/YYYY"))</f>
        <v/>
      </c>
    </row>
    <row r="130" customFormat="false" ht="15" hidden="false" customHeight="false" outlineLevel="0" collapsed="false">
      <c r="A130" s="9" t="str">
        <f aca="false">IF($B130="","",COUNTA($B$6:$B130))</f>
        <v/>
      </c>
      <c r="B130" s="10"/>
      <c r="C130" s="11"/>
      <c r="D130" s="11"/>
      <c r="E130" s="12"/>
      <c r="F130" s="11"/>
      <c r="G130" s="12"/>
      <c r="H130" s="13"/>
      <c r="I130" s="14"/>
      <c r="J130" s="15" t="str">
        <f aca="false">IF($H130="","",$H130-$K130)</f>
        <v/>
      </c>
      <c r="K130" s="15" t="str">
        <f aca="false">IF($H130="","",$H130/(1+IF($I130="",0,$I130)))</f>
        <v/>
      </c>
      <c r="L130" s="16" t="str">
        <f aca="false">IF($H130="","",IF($E130="Einnahme",$K130,IF($E130="Ausgabe",-$K130,0)))</f>
        <v/>
      </c>
      <c r="M130" s="16" t="str">
        <f aca="false">IF($B130="","",SUM($L$6:$L130))</f>
        <v/>
      </c>
      <c r="N130" s="17" t="str">
        <f aca="false">IF($B130="","",TEXT($B130,"MM/YYYY"))</f>
        <v/>
      </c>
    </row>
    <row r="131" customFormat="false" ht="15" hidden="false" customHeight="false" outlineLevel="0" collapsed="false">
      <c r="A131" s="9" t="str">
        <f aca="false">IF($B131="","",COUNTA($B$6:$B131))</f>
        <v/>
      </c>
      <c r="B131" s="10"/>
      <c r="C131" s="11"/>
      <c r="D131" s="11"/>
      <c r="E131" s="12"/>
      <c r="F131" s="11"/>
      <c r="G131" s="12"/>
      <c r="H131" s="13"/>
      <c r="I131" s="14"/>
      <c r="J131" s="15" t="str">
        <f aca="false">IF($H131="","",$H131-$K131)</f>
        <v/>
      </c>
      <c r="K131" s="15" t="str">
        <f aca="false">IF($H131="","",$H131/(1+IF($I131="",0,$I131)))</f>
        <v/>
      </c>
      <c r="L131" s="16" t="str">
        <f aca="false">IF($H131="","",IF($E131="Einnahme",$K131,IF($E131="Ausgabe",-$K131,0)))</f>
        <v/>
      </c>
      <c r="M131" s="16" t="str">
        <f aca="false">IF($B131="","",SUM($L$6:$L131))</f>
        <v/>
      </c>
      <c r="N131" s="17" t="str">
        <f aca="false">IF($B131="","",TEXT($B131,"MM/YYYY"))</f>
        <v/>
      </c>
    </row>
    <row r="132" customFormat="false" ht="15" hidden="false" customHeight="false" outlineLevel="0" collapsed="false">
      <c r="A132" s="9" t="str">
        <f aca="false">IF($B132="","",COUNTA($B$6:$B132))</f>
        <v/>
      </c>
      <c r="B132" s="10"/>
      <c r="C132" s="11"/>
      <c r="D132" s="11"/>
      <c r="E132" s="12"/>
      <c r="F132" s="11"/>
      <c r="G132" s="12"/>
      <c r="H132" s="13"/>
      <c r="I132" s="14"/>
      <c r="J132" s="15" t="str">
        <f aca="false">IF($H132="","",$H132-$K132)</f>
        <v/>
      </c>
      <c r="K132" s="15" t="str">
        <f aca="false">IF($H132="","",$H132/(1+IF($I132="",0,$I132)))</f>
        <v/>
      </c>
      <c r="L132" s="16" t="str">
        <f aca="false">IF($H132="","",IF($E132="Einnahme",$K132,IF($E132="Ausgabe",-$K132,0)))</f>
        <v/>
      </c>
      <c r="M132" s="16" t="str">
        <f aca="false">IF($B132="","",SUM($L$6:$L132))</f>
        <v/>
      </c>
      <c r="N132" s="17" t="str">
        <f aca="false">IF($B132="","",TEXT($B132,"MM/YYYY"))</f>
        <v/>
      </c>
    </row>
    <row r="133" customFormat="false" ht="15" hidden="false" customHeight="false" outlineLevel="0" collapsed="false">
      <c r="A133" s="9" t="str">
        <f aca="false">IF($B133="","",COUNTA($B$6:$B133))</f>
        <v/>
      </c>
      <c r="B133" s="10"/>
      <c r="C133" s="11"/>
      <c r="D133" s="11"/>
      <c r="E133" s="12"/>
      <c r="F133" s="11"/>
      <c r="G133" s="12"/>
      <c r="H133" s="13"/>
      <c r="I133" s="14"/>
      <c r="J133" s="15" t="str">
        <f aca="false">IF($H133="","",$H133-$K133)</f>
        <v/>
      </c>
      <c r="K133" s="15" t="str">
        <f aca="false">IF($H133="","",$H133/(1+IF($I133="",0,$I133)))</f>
        <v/>
      </c>
      <c r="L133" s="16" t="str">
        <f aca="false">IF($H133="","",IF($E133="Einnahme",$K133,IF($E133="Ausgabe",-$K133,0)))</f>
        <v/>
      </c>
      <c r="M133" s="16" t="str">
        <f aca="false">IF($B133="","",SUM($L$6:$L133))</f>
        <v/>
      </c>
      <c r="N133" s="17" t="str">
        <f aca="false">IF($B133="","",TEXT($B133,"MM/YYYY"))</f>
        <v/>
      </c>
    </row>
    <row r="134" customFormat="false" ht="15" hidden="false" customHeight="false" outlineLevel="0" collapsed="false">
      <c r="A134" s="9" t="str">
        <f aca="false">IF($B134="","",COUNTA($B$6:$B134))</f>
        <v/>
      </c>
      <c r="B134" s="10"/>
      <c r="C134" s="11"/>
      <c r="D134" s="11"/>
      <c r="E134" s="12"/>
      <c r="F134" s="11"/>
      <c r="G134" s="12"/>
      <c r="H134" s="13"/>
      <c r="I134" s="14"/>
      <c r="J134" s="15" t="str">
        <f aca="false">IF($H134="","",$H134-$K134)</f>
        <v/>
      </c>
      <c r="K134" s="15" t="str">
        <f aca="false">IF($H134="","",$H134/(1+IF($I134="",0,$I134)))</f>
        <v/>
      </c>
      <c r="L134" s="16" t="str">
        <f aca="false">IF($H134="","",IF($E134="Einnahme",$K134,IF($E134="Ausgabe",-$K134,0)))</f>
        <v/>
      </c>
      <c r="M134" s="16" t="str">
        <f aca="false">IF($B134="","",SUM($L$6:$L134))</f>
        <v/>
      </c>
      <c r="N134" s="17" t="str">
        <f aca="false">IF($B134="","",TEXT($B134,"MM/YYYY"))</f>
        <v/>
      </c>
    </row>
    <row r="135" customFormat="false" ht="15" hidden="false" customHeight="false" outlineLevel="0" collapsed="false">
      <c r="A135" s="9" t="str">
        <f aca="false">IF($B135="","",COUNTA($B$6:$B135))</f>
        <v/>
      </c>
      <c r="B135" s="10"/>
      <c r="C135" s="11"/>
      <c r="D135" s="11"/>
      <c r="E135" s="12"/>
      <c r="F135" s="11"/>
      <c r="G135" s="12"/>
      <c r="H135" s="13"/>
      <c r="I135" s="14"/>
      <c r="J135" s="15" t="str">
        <f aca="false">IF($H135="","",$H135-$K135)</f>
        <v/>
      </c>
      <c r="K135" s="15" t="str">
        <f aca="false">IF($H135="","",$H135/(1+IF($I135="",0,$I135)))</f>
        <v/>
      </c>
      <c r="L135" s="16" t="str">
        <f aca="false">IF($H135="","",IF($E135="Einnahme",$K135,IF($E135="Ausgabe",-$K135,0)))</f>
        <v/>
      </c>
      <c r="M135" s="16" t="str">
        <f aca="false">IF($B135="","",SUM($L$6:$L135))</f>
        <v/>
      </c>
      <c r="N135" s="17" t="str">
        <f aca="false">IF($B135="","",TEXT($B135,"MM/YYYY"))</f>
        <v/>
      </c>
    </row>
    <row r="136" customFormat="false" ht="15" hidden="false" customHeight="false" outlineLevel="0" collapsed="false">
      <c r="A136" s="9" t="str">
        <f aca="false">IF($B136="","",COUNTA($B$6:$B136))</f>
        <v/>
      </c>
      <c r="B136" s="10"/>
      <c r="C136" s="11"/>
      <c r="D136" s="11"/>
      <c r="E136" s="12"/>
      <c r="F136" s="11"/>
      <c r="G136" s="12"/>
      <c r="H136" s="13"/>
      <c r="I136" s="14"/>
      <c r="J136" s="15" t="str">
        <f aca="false">IF($H136="","",$H136-$K136)</f>
        <v/>
      </c>
      <c r="K136" s="15" t="str">
        <f aca="false">IF($H136="","",$H136/(1+IF($I136="",0,$I136)))</f>
        <v/>
      </c>
      <c r="L136" s="16" t="str">
        <f aca="false">IF($H136="","",IF($E136="Einnahme",$K136,IF($E136="Ausgabe",-$K136,0)))</f>
        <v/>
      </c>
      <c r="M136" s="16" t="str">
        <f aca="false">IF($B136="","",SUM($L$6:$L136))</f>
        <v/>
      </c>
      <c r="N136" s="17" t="str">
        <f aca="false">IF($B136="","",TEXT($B136,"MM/YYYY"))</f>
        <v/>
      </c>
    </row>
    <row r="137" customFormat="false" ht="15" hidden="false" customHeight="false" outlineLevel="0" collapsed="false">
      <c r="A137" s="9" t="str">
        <f aca="false">IF($B137="","",COUNTA($B$6:$B137))</f>
        <v/>
      </c>
      <c r="B137" s="10"/>
      <c r="C137" s="11"/>
      <c r="D137" s="11"/>
      <c r="E137" s="12"/>
      <c r="F137" s="11"/>
      <c r="G137" s="12"/>
      <c r="H137" s="13"/>
      <c r="I137" s="14"/>
      <c r="J137" s="15" t="str">
        <f aca="false">IF($H137="","",$H137-$K137)</f>
        <v/>
      </c>
      <c r="K137" s="15" t="str">
        <f aca="false">IF($H137="","",$H137/(1+IF($I137="",0,$I137)))</f>
        <v/>
      </c>
      <c r="L137" s="16" t="str">
        <f aca="false">IF($H137="","",IF($E137="Einnahme",$K137,IF($E137="Ausgabe",-$K137,0)))</f>
        <v/>
      </c>
      <c r="M137" s="16" t="str">
        <f aca="false">IF($B137="","",SUM($L$6:$L137))</f>
        <v/>
      </c>
      <c r="N137" s="17" t="str">
        <f aca="false">IF($B137="","",TEXT($B137,"MM/YYYY"))</f>
        <v/>
      </c>
    </row>
    <row r="138" customFormat="false" ht="15" hidden="false" customHeight="false" outlineLevel="0" collapsed="false">
      <c r="A138" s="9" t="str">
        <f aca="false">IF($B138="","",COUNTA($B$6:$B138))</f>
        <v/>
      </c>
      <c r="B138" s="10"/>
      <c r="C138" s="11"/>
      <c r="D138" s="11"/>
      <c r="E138" s="12"/>
      <c r="F138" s="11"/>
      <c r="G138" s="12"/>
      <c r="H138" s="13"/>
      <c r="I138" s="14"/>
      <c r="J138" s="15" t="str">
        <f aca="false">IF($H138="","",$H138-$K138)</f>
        <v/>
      </c>
      <c r="K138" s="15" t="str">
        <f aca="false">IF($H138="","",$H138/(1+IF($I138="",0,$I138)))</f>
        <v/>
      </c>
      <c r="L138" s="16" t="str">
        <f aca="false">IF($H138="","",IF($E138="Einnahme",$K138,IF($E138="Ausgabe",-$K138,0)))</f>
        <v/>
      </c>
      <c r="M138" s="16" t="str">
        <f aca="false">IF($B138="","",SUM($L$6:$L138))</f>
        <v/>
      </c>
      <c r="N138" s="17" t="str">
        <f aca="false">IF($B138="","",TEXT($B138,"MM/YYYY"))</f>
        <v/>
      </c>
    </row>
    <row r="139" customFormat="false" ht="15" hidden="false" customHeight="false" outlineLevel="0" collapsed="false">
      <c r="A139" s="9" t="str">
        <f aca="false">IF($B139="","",COUNTA($B$6:$B139))</f>
        <v/>
      </c>
      <c r="B139" s="10"/>
      <c r="C139" s="11"/>
      <c r="D139" s="11"/>
      <c r="E139" s="12"/>
      <c r="F139" s="11"/>
      <c r="G139" s="12"/>
      <c r="H139" s="13"/>
      <c r="I139" s="14"/>
      <c r="J139" s="15" t="str">
        <f aca="false">IF($H139="","",$H139-$K139)</f>
        <v/>
      </c>
      <c r="K139" s="15" t="str">
        <f aca="false">IF($H139="","",$H139/(1+IF($I139="",0,$I139)))</f>
        <v/>
      </c>
      <c r="L139" s="16" t="str">
        <f aca="false">IF($H139="","",IF($E139="Einnahme",$K139,IF($E139="Ausgabe",-$K139,0)))</f>
        <v/>
      </c>
      <c r="M139" s="16" t="str">
        <f aca="false">IF($B139="","",SUM($L$6:$L139))</f>
        <v/>
      </c>
      <c r="N139" s="17" t="str">
        <f aca="false">IF($B139="","",TEXT($B139,"MM/YYYY"))</f>
        <v/>
      </c>
    </row>
    <row r="140" customFormat="false" ht="15" hidden="false" customHeight="false" outlineLevel="0" collapsed="false">
      <c r="A140" s="9" t="str">
        <f aca="false">IF($B140="","",COUNTA($B$6:$B140))</f>
        <v/>
      </c>
      <c r="B140" s="10"/>
      <c r="C140" s="11"/>
      <c r="D140" s="11"/>
      <c r="E140" s="12"/>
      <c r="F140" s="11"/>
      <c r="G140" s="12"/>
      <c r="H140" s="13"/>
      <c r="I140" s="14"/>
      <c r="J140" s="15" t="str">
        <f aca="false">IF($H140="","",$H140-$K140)</f>
        <v/>
      </c>
      <c r="K140" s="15" t="str">
        <f aca="false">IF($H140="","",$H140/(1+IF($I140="",0,$I140)))</f>
        <v/>
      </c>
      <c r="L140" s="16" t="str">
        <f aca="false">IF($H140="","",IF($E140="Einnahme",$K140,IF($E140="Ausgabe",-$K140,0)))</f>
        <v/>
      </c>
      <c r="M140" s="16" t="str">
        <f aca="false">IF($B140="","",SUM($L$6:$L140))</f>
        <v/>
      </c>
      <c r="N140" s="17" t="str">
        <f aca="false">IF($B140="","",TEXT($B140,"MM/YYYY"))</f>
        <v/>
      </c>
    </row>
    <row r="141" customFormat="false" ht="15" hidden="false" customHeight="false" outlineLevel="0" collapsed="false">
      <c r="A141" s="9" t="str">
        <f aca="false">IF($B141="","",COUNTA($B$6:$B141))</f>
        <v/>
      </c>
      <c r="B141" s="10"/>
      <c r="C141" s="11"/>
      <c r="D141" s="11"/>
      <c r="E141" s="12"/>
      <c r="F141" s="11"/>
      <c r="G141" s="12"/>
      <c r="H141" s="13"/>
      <c r="I141" s="14"/>
      <c r="J141" s="15" t="str">
        <f aca="false">IF($H141="","",$H141-$K141)</f>
        <v/>
      </c>
      <c r="K141" s="15" t="str">
        <f aca="false">IF($H141="","",$H141/(1+IF($I141="",0,$I141)))</f>
        <v/>
      </c>
      <c r="L141" s="16" t="str">
        <f aca="false">IF($H141="","",IF($E141="Einnahme",$K141,IF($E141="Ausgabe",-$K141,0)))</f>
        <v/>
      </c>
      <c r="M141" s="16" t="str">
        <f aca="false">IF($B141="","",SUM($L$6:$L141))</f>
        <v/>
      </c>
      <c r="N141" s="17" t="str">
        <f aca="false">IF($B141="","",TEXT($B141,"MM/YYYY"))</f>
        <v/>
      </c>
    </row>
    <row r="142" customFormat="false" ht="15" hidden="false" customHeight="false" outlineLevel="0" collapsed="false">
      <c r="A142" s="9" t="str">
        <f aca="false">IF($B142="","",COUNTA($B$6:$B142))</f>
        <v/>
      </c>
      <c r="B142" s="10"/>
      <c r="C142" s="11"/>
      <c r="D142" s="11"/>
      <c r="E142" s="12"/>
      <c r="F142" s="11"/>
      <c r="G142" s="12"/>
      <c r="H142" s="13"/>
      <c r="I142" s="14"/>
      <c r="J142" s="15" t="str">
        <f aca="false">IF($H142="","",$H142-$K142)</f>
        <v/>
      </c>
      <c r="K142" s="15" t="str">
        <f aca="false">IF($H142="","",$H142/(1+IF($I142="",0,$I142)))</f>
        <v/>
      </c>
      <c r="L142" s="16" t="str">
        <f aca="false">IF($H142="","",IF($E142="Einnahme",$K142,IF($E142="Ausgabe",-$K142,0)))</f>
        <v/>
      </c>
      <c r="M142" s="16" t="str">
        <f aca="false">IF($B142="","",SUM($L$6:$L142))</f>
        <v/>
      </c>
      <c r="N142" s="17" t="str">
        <f aca="false">IF($B142="","",TEXT($B142,"MM/YYYY"))</f>
        <v/>
      </c>
    </row>
    <row r="143" customFormat="false" ht="15" hidden="false" customHeight="false" outlineLevel="0" collapsed="false">
      <c r="A143" s="9" t="str">
        <f aca="false">IF($B143="","",COUNTA($B$6:$B143))</f>
        <v/>
      </c>
      <c r="B143" s="10"/>
      <c r="C143" s="11"/>
      <c r="D143" s="11"/>
      <c r="E143" s="12"/>
      <c r="F143" s="11"/>
      <c r="G143" s="12"/>
      <c r="H143" s="13"/>
      <c r="I143" s="14"/>
      <c r="J143" s="15" t="str">
        <f aca="false">IF($H143="","",$H143-$K143)</f>
        <v/>
      </c>
      <c r="K143" s="15" t="str">
        <f aca="false">IF($H143="","",$H143/(1+IF($I143="",0,$I143)))</f>
        <v/>
      </c>
      <c r="L143" s="16" t="str">
        <f aca="false">IF($H143="","",IF($E143="Einnahme",$K143,IF($E143="Ausgabe",-$K143,0)))</f>
        <v/>
      </c>
      <c r="M143" s="16" t="str">
        <f aca="false">IF($B143="","",SUM($L$6:$L143))</f>
        <v/>
      </c>
      <c r="N143" s="17" t="str">
        <f aca="false">IF($B143="","",TEXT($B143,"MM/YYYY"))</f>
        <v/>
      </c>
    </row>
    <row r="144" customFormat="false" ht="15" hidden="false" customHeight="false" outlineLevel="0" collapsed="false">
      <c r="A144" s="9" t="str">
        <f aca="false">IF($B144="","",COUNTA($B$6:$B144))</f>
        <v/>
      </c>
      <c r="B144" s="10"/>
      <c r="C144" s="11"/>
      <c r="D144" s="11"/>
      <c r="E144" s="12"/>
      <c r="F144" s="11"/>
      <c r="G144" s="12"/>
      <c r="H144" s="13"/>
      <c r="I144" s="14"/>
      <c r="J144" s="15" t="str">
        <f aca="false">IF($H144="","",$H144-$K144)</f>
        <v/>
      </c>
      <c r="K144" s="15" t="str">
        <f aca="false">IF($H144="","",$H144/(1+IF($I144="",0,$I144)))</f>
        <v/>
      </c>
      <c r="L144" s="16" t="str">
        <f aca="false">IF($H144="","",IF($E144="Einnahme",$K144,IF($E144="Ausgabe",-$K144,0)))</f>
        <v/>
      </c>
      <c r="M144" s="16" t="str">
        <f aca="false">IF($B144="","",SUM($L$6:$L144))</f>
        <v/>
      </c>
      <c r="N144" s="17" t="str">
        <f aca="false">IF($B144="","",TEXT($B144,"MM/YYYY"))</f>
        <v/>
      </c>
    </row>
    <row r="145" customFormat="false" ht="15" hidden="false" customHeight="false" outlineLevel="0" collapsed="false">
      <c r="A145" s="9" t="str">
        <f aca="false">IF($B145="","",COUNTA($B$6:$B145))</f>
        <v/>
      </c>
      <c r="B145" s="10"/>
      <c r="C145" s="11"/>
      <c r="D145" s="11"/>
      <c r="E145" s="12"/>
      <c r="F145" s="11"/>
      <c r="G145" s="12"/>
      <c r="H145" s="13"/>
      <c r="I145" s="14"/>
      <c r="J145" s="15" t="str">
        <f aca="false">IF($H145="","",$H145-$K145)</f>
        <v/>
      </c>
      <c r="K145" s="15" t="str">
        <f aca="false">IF($H145="","",$H145/(1+IF($I145="",0,$I145)))</f>
        <v/>
      </c>
      <c r="L145" s="16" t="str">
        <f aca="false">IF($H145="","",IF($E145="Einnahme",$K145,IF($E145="Ausgabe",-$K145,0)))</f>
        <v/>
      </c>
      <c r="M145" s="16" t="str">
        <f aca="false">IF($B145="","",SUM($L$6:$L145))</f>
        <v/>
      </c>
      <c r="N145" s="17" t="str">
        <f aca="false">IF($B145="","",TEXT($B145,"MM/YYYY"))</f>
        <v/>
      </c>
    </row>
    <row r="146" customFormat="false" ht="15" hidden="false" customHeight="false" outlineLevel="0" collapsed="false">
      <c r="A146" s="9" t="str">
        <f aca="false">IF($B146="","",COUNTA($B$6:$B146))</f>
        <v/>
      </c>
      <c r="B146" s="10"/>
      <c r="C146" s="11"/>
      <c r="D146" s="11"/>
      <c r="E146" s="12"/>
      <c r="F146" s="11"/>
      <c r="G146" s="12"/>
      <c r="H146" s="13"/>
      <c r="I146" s="14"/>
      <c r="J146" s="15" t="str">
        <f aca="false">IF($H146="","",$H146-$K146)</f>
        <v/>
      </c>
      <c r="K146" s="15" t="str">
        <f aca="false">IF($H146="","",$H146/(1+IF($I146="",0,$I146)))</f>
        <v/>
      </c>
      <c r="L146" s="16" t="str">
        <f aca="false">IF($H146="","",IF($E146="Einnahme",$K146,IF($E146="Ausgabe",-$K146,0)))</f>
        <v/>
      </c>
      <c r="M146" s="16" t="str">
        <f aca="false">IF($B146="","",SUM($L$6:$L146))</f>
        <v/>
      </c>
      <c r="N146" s="17" t="str">
        <f aca="false">IF($B146="","",TEXT($B146,"MM/YYYY"))</f>
        <v/>
      </c>
    </row>
    <row r="147" customFormat="false" ht="15" hidden="false" customHeight="false" outlineLevel="0" collapsed="false">
      <c r="A147" s="9" t="str">
        <f aca="false">IF($B147="","",COUNTA($B$6:$B147))</f>
        <v/>
      </c>
      <c r="B147" s="10"/>
      <c r="C147" s="11"/>
      <c r="D147" s="11"/>
      <c r="E147" s="12"/>
      <c r="F147" s="11"/>
      <c r="G147" s="12"/>
      <c r="H147" s="13"/>
      <c r="I147" s="14"/>
      <c r="J147" s="15" t="str">
        <f aca="false">IF($H147="","",$H147-$K147)</f>
        <v/>
      </c>
      <c r="K147" s="15" t="str">
        <f aca="false">IF($H147="","",$H147/(1+IF($I147="",0,$I147)))</f>
        <v/>
      </c>
      <c r="L147" s="16" t="str">
        <f aca="false">IF($H147="","",IF($E147="Einnahme",$K147,IF($E147="Ausgabe",-$K147,0)))</f>
        <v/>
      </c>
      <c r="M147" s="16" t="str">
        <f aca="false">IF($B147="","",SUM($L$6:$L147))</f>
        <v/>
      </c>
      <c r="N147" s="17" t="str">
        <f aca="false">IF($B147="","",TEXT($B147,"MM/YYYY"))</f>
        <v/>
      </c>
    </row>
    <row r="148" customFormat="false" ht="15" hidden="false" customHeight="false" outlineLevel="0" collapsed="false">
      <c r="A148" s="9" t="str">
        <f aca="false">IF($B148="","",COUNTA($B$6:$B148))</f>
        <v/>
      </c>
      <c r="B148" s="10"/>
      <c r="C148" s="11"/>
      <c r="D148" s="11"/>
      <c r="E148" s="12"/>
      <c r="F148" s="11"/>
      <c r="G148" s="12"/>
      <c r="H148" s="13"/>
      <c r="I148" s="14"/>
      <c r="J148" s="15" t="str">
        <f aca="false">IF($H148="","",$H148-$K148)</f>
        <v/>
      </c>
      <c r="K148" s="15" t="str">
        <f aca="false">IF($H148="","",$H148/(1+IF($I148="",0,$I148)))</f>
        <v/>
      </c>
      <c r="L148" s="16" t="str">
        <f aca="false">IF($H148="","",IF($E148="Einnahme",$K148,IF($E148="Ausgabe",-$K148,0)))</f>
        <v/>
      </c>
      <c r="M148" s="16" t="str">
        <f aca="false">IF($B148="","",SUM($L$6:$L148))</f>
        <v/>
      </c>
      <c r="N148" s="17" t="str">
        <f aca="false">IF($B148="","",TEXT($B148,"MM/YYYY"))</f>
        <v/>
      </c>
    </row>
    <row r="149" customFormat="false" ht="15" hidden="false" customHeight="false" outlineLevel="0" collapsed="false">
      <c r="A149" s="9" t="str">
        <f aca="false">IF($B149="","",COUNTA($B$6:$B149))</f>
        <v/>
      </c>
      <c r="B149" s="10"/>
      <c r="C149" s="11"/>
      <c r="D149" s="11"/>
      <c r="E149" s="12"/>
      <c r="F149" s="11"/>
      <c r="G149" s="12"/>
      <c r="H149" s="13"/>
      <c r="I149" s="14"/>
      <c r="J149" s="15" t="str">
        <f aca="false">IF($H149="","",$H149-$K149)</f>
        <v/>
      </c>
      <c r="K149" s="15" t="str">
        <f aca="false">IF($H149="","",$H149/(1+IF($I149="",0,$I149)))</f>
        <v/>
      </c>
      <c r="L149" s="16" t="str">
        <f aca="false">IF($H149="","",IF($E149="Einnahme",$K149,IF($E149="Ausgabe",-$K149,0)))</f>
        <v/>
      </c>
      <c r="M149" s="16" t="str">
        <f aca="false">IF($B149="","",SUM($L$6:$L149))</f>
        <v/>
      </c>
      <c r="N149" s="17" t="str">
        <f aca="false">IF($B149="","",TEXT($B149,"MM/YYYY"))</f>
        <v/>
      </c>
    </row>
    <row r="150" customFormat="false" ht="15" hidden="false" customHeight="false" outlineLevel="0" collapsed="false">
      <c r="A150" s="9" t="str">
        <f aca="false">IF($B150="","",COUNTA($B$6:$B150))</f>
        <v/>
      </c>
      <c r="B150" s="10"/>
      <c r="C150" s="11"/>
      <c r="D150" s="11"/>
      <c r="E150" s="12"/>
      <c r="F150" s="11"/>
      <c r="G150" s="12"/>
      <c r="H150" s="13"/>
      <c r="I150" s="14"/>
      <c r="J150" s="15" t="str">
        <f aca="false">IF($H150="","",$H150-$K150)</f>
        <v/>
      </c>
      <c r="K150" s="15" t="str">
        <f aca="false">IF($H150="","",$H150/(1+IF($I150="",0,$I150)))</f>
        <v/>
      </c>
      <c r="L150" s="16" t="str">
        <f aca="false">IF($H150="","",IF($E150="Einnahme",$K150,IF($E150="Ausgabe",-$K150,0)))</f>
        <v/>
      </c>
      <c r="M150" s="16" t="str">
        <f aca="false">IF($B150="","",SUM($L$6:$L150))</f>
        <v/>
      </c>
      <c r="N150" s="17" t="str">
        <f aca="false">IF($B150="","",TEXT($B150,"MM/YYYY"))</f>
        <v/>
      </c>
    </row>
    <row r="151" customFormat="false" ht="15" hidden="false" customHeight="false" outlineLevel="0" collapsed="false">
      <c r="A151" s="9" t="str">
        <f aca="false">IF($B151="","",COUNTA($B$6:$B151))</f>
        <v/>
      </c>
      <c r="B151" s="10"/>
      <c r="C151" s="11"/>
      <c r="D151" s="11"/>
      <c r="E151" s="12"/>
      <c r="F151" s="11"/>
      <c r="G151" s="12"/>
      <c r="H151" s="13"/>
      <c r="I151" s="14"/>
      <c r="J151" s="15" t="str">
        <f aca="false">IF($H151="","",$H151-$K151)</f>
        <v/>
      </c>
      <c r="K151" s="15" t="str">
        <f aca="false">IF($H151="","",$H151/(1+IF($I151="",0,$I151)))</f>
        <v/>
      </c>
      <c r="L151" s="16" t="str">
        <f aca="false">IF($H151="","",IF($E151="Einnahme",$K151,IF($E151="Ausgabe",-$K151,0)))</f>
        <v/>
      </c>
      <c r="M151" s="16" t="str">
        <f aca="false">IF($B151="","",SUM($L$6:$L151))</f>
        <v/>
      </c>
      <c r="N151" s="17" t="str">
        <f aca="false">IF($B151="","",TEXT($B151,"MM/YYYY"))</f>
        <v/>
      </c>
    </row>
    <row r="152" customFormat="false" ht="15" hidden="false" customHeight="false" outlineLevel="0" collapsed="false">
      <c r="A152" s="9" t="str">
        <f aca="false">IF($B152="","",COUNTA($B$6:$B152))</f>
        <v/>
      </c>
      <c r="B152" s="10"/>
      <c r="C152" s="11"/>
      <c r="D152" s="11"/>
      <c r="E152" s="12"/>
      <c r="F152" s="11"/>
      <c r="G152" s="12"/>
      <c r="H152" s="13"/>
      <c r="I152" s="14"/>
      <c r="J152" s="15" t="str">
        <f aca="false">IF($H152="","",$H152-$K152)</f>
        <v/>
      </c>
      <c r="K152" s="15" t="str">
        <f aca="false">IF($H152="","",$H152/(1+IF($I152="",0,$I152)))</f>
        <v/>
      </c>
      <c r="L152" s="16" t="str">
        <f aca="false">IF($H152="","",IF($E152="Einnahme",$K152,IF($E152="Ausgabe",-$K152,0)))</f>
        <v/>
      </c>
      <c r="M152" s="16" t="str">
        <f aca="false">IF($B152="","",SUM($L$6:$L152))</f>
        <v/>
      </c>
      <c r="N152" s="17" t="str">
        <f aca="false">IF($B152="","",TEXT($B152,"MM/YYYY"))</f>
        <v/>
      </c>
    </row>
    <row r="153" customFormat="false" ht="15" hidden="false" customHeight="false" outlineLevel="0" collapsed="false">
      <c r="A153" s="9" t="str">
        <f aca="false">IF($B153="","",COUNTA($B$6:$B153))</f>
        <v/>
      </c>
      <c r="B153" s="10"/>
      <c r="C153" s="11"/>
      <c r="D153" s="11"/>
      <c r="E153" s="12"/>
      <c r="F153" s="11"/>
      <c r="G153" s="12"/>
      <c r="H153" s="13"/>
      <c r="I153" s="14"/>
      <c r="J153" s="15" t="str">
        <f aca="false">IF($H153="","",$H153-$K153)</f>
        <v/>
      </c>
      <c r="K153" s="15" t="str">
        <f aca="false">IF($H153="","",$H153/(1+IF($I153="",0,$I153)))</f>
        <v/>
      </c>
      <c r="L153" s="16" t="str">
        <f aca="false">IF($H153="","",IF($E153="Einnahme",$K153,IF($E153="Ausgabe",-$K153,0)))</f>
        <v/>
      </c>
      <c r="M153" s="16" t="str">
        <f aca="false">IF($B153="","",SUM($L$6:$L153))</f>
        <v/>
      </c>
      <c r="N153" s="17" t="str">
        <f aca="false">IF($B153="","",TEXT($B153,"MM/YYYY"))</f>
        <v/>
      </c>
    </row>
    <row r="154" customFormat="false" ht="15" hidden="false" customHeight="false" outlineLevel="0" collapsed="false">
      <c r="A154" s="9" t="str">
        <f aca="false">IF($B154="","",COUNTA($B$6:$B154))</f>
        <v/>
      </c>
      <c r="B154" s="10"/>
      <c r="C154" s="11"/>
      <c r="D154" s="11"/>
      <c r="E154" s="12"/>
      <c r="F154" s="11"/>
      <c r="G154" s="12"/>
      <c r="H154" s="13"/>
      <c r="I154" s="14"/>
      <c r="J154" s="15" t="str">
        <f aca="false">IF($H154="","",$H154-$K154)</f>
        <v/>
      </c>
      <c r="K154" s="15" t="str">
        <f aca="false">IF($H154="","",$H154/(1+IF($I154="",0,$I154)))</f>
        <v/>
      </c>
      <c r="L154" s="16" t="str">
        <f aca="false">IF($H154="","",IF($E154="Einnahme",$K154,IF($E154="Ausgabe",-$K154,0)))</f>
        <v/>
      </c>
      <c r="M154" s="16" t="str">
        <f aca="false">IF($B154="","",SUM($L$6:$L154))</f>
        <v/>
      </c>
      <c r="N154" s="17" t="str">
        <f aca="false">IF($B154="","",TEXT($B154,"MM/YYYY"))</f>
        <v/>
      </c>
    </row>
    <row r="155" customFormat="false" ht="15" hidden="false" customHeight="false" outlineLevel="0" collapsed="false">
      <c r="A155" s="9" t="str">
        <f aca="false">IF($B155="","",COUNTA($B$6:$B155))</f>
        <v/>
      </c>
      <c r="B155" s="10"/>
      <c r="C155" s="11"/>
      <c r="D155" s="11"/>
      <c r="E155" s="12"/>
      <c r="F155" s="11"/>
      <c r="G155" s="12"/>
      <c r="H155" s="13"/>
      <c r="I155" s="14"/>
      <c r="J155" s="15" t="str">
        <f aca="false">IF($H155="","",$H155-$K155)</f>
        <v/>
      </c>
      <c r="K155" s="15" t="str">
        <f aca="false">IF($H155="","",$H155/(1+IF($I155="",0,$I155)))</f>
        <v/>
      </c>
      <c r="L155" s="16" t="str">
        <f aca="false">IF($H155="","",IF($E155="Einnahme",$K155,IF($E155="Ausgabe",-$K155,0)))</f>
        <v/>
      </c>
      <c r="M155" s="16" t="str">
        <f aca="false">IF($B155="","",SUM($L$6:$L155))</f>
        <v/>
      </c>
      <c r="N155" s="17" t="str">
        <f aca="false">IF($B155="","",TEXT($B155,"MM/YYYY"))</f>
        <v/>
      </c>
    </row>
    <row r="156" customFormat="false" ht="15" hidden="false" customHeight="false" outlineLevel="0" collapsed="false">
      <c r="A156" s="9" t="str">
        <f aca="false">IF($B156="","",COUNTA($B$6:$B156))</f>
        <v/>
      </c>
      <c r="B156" s="10"/>
      <c r="C156" s="11"/>
      <c r="D156" s="11"/>
      <c r="E156" s="12"/>
      <c r="F156" s="11"/>
      <c r="G156" s="12"/>
      <c r="H156" s="13"/>
      <c r="I156" s="14"/>
      <c r="J156" s="15" t="str">
        <f aca="false">IF($H156="","",$H156-$K156)</f>
        <v/>
      </c>
      <c r="K156" s="15" t="str">
        <f aca="false">IF($H156="","",$H156/(1+IF($I156="",0,$I156)))</f>
        <v/>
      </c>
      <c r="L156" s="16" t="str">
        <f aca="false">IF($H156="","",IF($E156="Einnahme",$K156,IF($E156="Ausgabe",-$K156,0)))</f>
        <v/>
      </c>
      <c r="M156" s="16" t="str">
        <f aca="false">IF($B156="","",SUM($L$6:$L156))</f>
        <v/>
      </c>
      <c r="N156" s="17" t="str">
        <f aca="false">IF($B156="","",TEXT($B156,"MM/YYYY"))</f>
        <v/>
      </c>
    </row>
    <row r="157" customFormat="false" ht="15" hidden="false" customHeight="false" outlineLevel="0" collapsed="false">
      <c r="A157" s="9" t="str">
        <f aca="false">IF($B157="","",COUNTA($B$6:$B157))</f>
        <v/>
      </c>
      <c r="B157" s="10"/>
      <c r="C157" s="11"/>
      <c r="D157" s="11"/>
      <c r="E157" s="12"/>
      <c r="F157" s="11"/>
      <c r="G157" s="12"/>
      <c r="H157" s="13"/>
      <c r="I157" s="14"/>
      <c r="J157" s="15" t="str">
        <f aca="false">IF($H157="","",$H157-$K157)</f>
        <v/>
      </c>
      <c r="K157" s="15" t="str">
        <f aca="false">IF($H157="","",$H157/(1+IF($I157="",0,$I157)))</f>
        <v/>
      </c>
      <c r="L157" s="16" t="str">
        <f aca="false">IF($H157="","",IF($E157="Einnahme",$K157,IF($E157="Ausgabe",-$K157,0)))</f>
        <v/>
      </c>
      <c r="M157" s="16" t="str">
        <f aca="false">IF($B157="","",SUM($L$6:$L157))</f>
        <v/>
      </c>
      <c r="N157" s="17" t="str">
        <f aca="false">IF($B157="","",TEXT($B157,"MM/YYYY"))</f>
        <v/>
      </c>
    </row>
    <row r="158" customFormat="false" ht="15" hidden="false" customHeight="false" outlineLevel="0" collapsed="false">
      <c r="A158" s="9" t="str">
        <f aca="false">IF($B158="","",COUNTA($B$6:$B158))</f>
        <v/>
      </c>
      <c r="B158" s="10"/>
      <c r="C158" s="11"/>
      <c r="D158" s="11"/>
      <c r="E158" s="12"/>
      <c r="F158" s="11"/>
      <c r="G158" s="12"/>
      <c r="H158" s="13"/>
      <c r="I158" s="14"/>
      <c r="J158" s="15" t="str">
        <f aca="false">IF($H158="","",$H158-$K158)</f>
        <v/>
      </c>
      <c r="K158" s="15" t="str">
        <f aca="false">IF($H158="","",$H158/(1+IF($I158="",0,$I158)))</f>
        <v/>
      </c>
      <c r="L158" s="16" t="str">
        <f aca="false">IF($H158="","",IF($E158="Einnahme",$K158,IF($E158="Ausgabe",-$K158,0)))</f>
        <v/>
      </c>
      <c r="M158" s="16" t="str">
        <f aca="false">IF($B158="","",SUM($L$6:$L158))</f>
        <v/>
      </c>
      <c r="N158" s="17" t="str">
        <f aca="false">IF($B158="","",TEXT($B158,"MM/YYYY"))</f>
        <v/>
      </c>
    </row>
    <row r="159" customFormat="false" ht="15" hidden="false" customHeight="false" outlineLevel="0" collapsed="false">
      <c r="A159" s="9" t="str">
        <f aca="false">IF($B159="","",COUNTA($B$6:$B159))</f>
        <v/>
      </c>
      <c r="B159" s="10"/>
      <c r="C159" s="11"/>
      <c r="D159" s="11"/>
      <c r="E159" s="12"/>
      <c r="F159" s="11"/>
      <c r="G159" s="12"/>
      <c r="H159" s="13"/>
      <c r="I159" s="14"/>
      <c r="J159" s="15" t="str">
        <f aca="false">IF($H159="","",$H159-$K159)</f>
        <v/>
      </c>
      <c r="K159" s="15" t="str">
        <f aca="false">IF($H159="","",$H159/(1+IF($I159="",0,$I159)))</f>
        <v/>
      </c>
      <c r="L159" s="16" t="str">
        <f aca="false">IF($H159="","",IF($E159="Einnahme",$K159,IF($E159="Ausgabe",-$K159,0)))</f>
        <v/>
      </c>
      <c r="M159" s="16" t="str">
        <f aca="false">IF($B159="","",SUM($L$6:$L159))</f>
        <v/>
      </c>
      <c r="N159" s="17" t="str">
        <f aca="false">IF($B159="","",TEXT($B159,"MM/YYYY"))</f>
        <v/>
      </c>
    </row>
    <row r="160" customFormat="false" ht="15" hidden="false" customHeight="false" outlineLevel="0" collapsed="false">
      <c r="A160" s="9" t="str">
        <f aca="false">IF($B160="","",COUNTA($B$6:$B160))</f>
        <v/>
      </c>
      <c r="B160" s="10"/>
      <c r="C160" s="11"/>
      <c r="D160" s="11"/>
      <c r="E160" s="12"/>
      <c r="F160" s="11"/>
      <c r="G160" s="12"/>
      <c r="H160" s="13"/>
      <c r="I160" s="14"/>
      <c r="J160" s="15" t="str">
        <f aca="false">IF($H160="","",$H160-$K160)</f>
        <v/>
      </c>
      <c r="K160" s="15" t="str">
        <f aca="false">IF($H160="","",$H160/(1+IF($I160="",0,$I160)))</f>
        <v/>
      </c>
      <c r="L160" s="16" t="str">
        <f aca="false">IF($H160="","",IF($E160="Einnahme",$K160,IF($E160="Ausgabe",-$K160,0)))</f>
        <v/>
      </c>
      <c r="M160" s="16" t="str">
        <f aca="false">IF($B160="","",SUM($L$6:$L160))</f>
        <v/>
      </c>
      <c r="N160" s="17" t="str">
        <f aca="false">IF($B160="","",TEXT($B160,"MM/YYYY"))</f>
        <v/>
      </c>
    </row>
    <row r="161" customFormat="false" ht="15" hidden="false" customHeight="false" outlineLevel="0" collapsed="false">
      <c r="A161" s="9" t="str">
        <f aca="false">IF($B161="","",COUNTA($B$6:$B161))</f>
        <v/>
      </c>
      <c r="B161" s="10"/>
      <c r="C161" s="11"/>
      <c r="D161" s="11"/>
      <c r="E161" s="12"/>
      <c r="F161" s="11"/>
      <c r="G161" s="12"/>
      <c r="H161" s="13"/>
      <c r="I161" s="14"/>
      <c r="J161" s="15" t="str">
        <f aca="false">IF($H161="","",$H161-$K161)</f>
        <v/>
      </c>
      <c r="K161" s="15" t="str">
        <f aca="false">IF($H161="","",$H161/(1+IF($I161="",0,$I161)))</f>
        <v/>
      </c>
      <c r="L161" s="16" t="str">
        <f aca="false">IF($H161="","",IF($E161="Einnahme",$K161,IF($E161="Ausgabe",-$K161,0)))</f>
        <v/>
      </c>
      <c r="M161" s="16" t="str">
        <f aca="false">IF($B161="","",SUM($L$6:$L161))</f>
        <v/>
      </c>
      <c r="N161" s="17" t="str">
        <f aca="false">IF($B161="","",TEXT($B161,"MM/YYYY"))</f>
        <v/>
      </c>
    </row>
    <row r="162" customFormat="false" ht="15" hidden="false" customHeight="false" outlineLevel="0" collapsed="false">
      <c r="A162" s="9" t="str">
        <f aca="false">IF($B162="","",COUNTA($B$6:$B162))</f>
        <v/>
      </c>
      <c r="B162" s="10"/>
      <c r="C162" s="11"/>
      <c r="D162" s="11"/>
      <c r="E162" s="12"/>
      <c r="F162" s="11"/>
      <c r="G162" s="12"/>
      <c r="H162" s="13"/>
      <c r="I162" s="14"/>
      <c r="J162" s="15" t="str">
        <f aca="false">IF($H162="","",$H162-$K162)</f>
        <v/>
      </c>
      <c r="K162" s="15" t="str">
        <f aca="false">IF($H162="","",$H162/(1+IF($I162="",0,$I162)))</f>
        <v/>
      </c>
      <c r="L162" s="16" t="str">
        <f aca="false">IF($H162="","",IF($E162="Einnahme",$K162,IF($E162="Ausgabe",-$K162,0)))</f>
        <v/>
      </c>
      <c r="M162" s="16" t="str">
        <f aca="false">IF($B162="","",SUM($L$6:$L162))</f>
        <v/>
      </c>
      <c r="N162" s="17" t="str">
        <f aca="false">IF($B162="","",TEXT($B162,"MM/YYYY"))</f>
        <v/>
      </c>
    </row>
    <row r="163" customFormat="false" ht="15" hidden="false" customHeight="false" outlineLevel="0" collapsed="false">
      <c r="A163" s="9" t="str">
        <f aca="false">IF($B163="","",COUNTA($B$6:$B163))</f>
        <v/>
      </c>
      <c r="B163" s="10"/>
      <c r="C163" s="11"/>
      <c r="D163" s="11"/>
      <c r="E163" s="12"/>
      <c r="F163" s="11"/>
      <c r="G163" s="12"/>
      <c r="H163" s="13"/>
      <c r="I163" s="14"/>
      <c r="J163" s="15" t="str">
        <f aca="false">IF($H163="","",$H163-$K163)</f>
        <v/>
      </c>
      <c r="K163" s="15" t="str">
        <f aca="false">IF($H163="","",$H163/(1+IF($I163="",0,$I163)))</f>
        <v/>
      </c>
      <c r="L163" s="16" t="str">
        <f aca="false">IF($H163="","",IF($E163="Einnahme",$K163,IF($E163="Ausgabe",-$K163,0)))</f>
        <v/>
      </c>
      <c r="M163" s="16" t="str">
        <f aca="false">IF($B163="","",SUM($L$6:$L163))</f>
        <v/>
      </c>
      <c r="N163" s="17" t="str">
        <f aca="false">IF($B163="","",TEXT($B163,"MM/YYYY"))</f>
        <v/>
      </c>
    </row>
    <row r="164" customFormat="false" ht="15" hidden="false" customHeight="false" outlineLevel="0" collapsed="false">
      <c r="A164" s="9" t="str">
        <f aca="false">IF($B164="","",COUNTA($B$6:$B164))</f>
        <v/>
      </c>
      <c r="B164" s="10"/>
      <c r="C164" s="11"/>
      <c r="D164" s="11"/>
      <c r="E164" s="12"/>
      <c r="F164" s="11"/>
      <c r="G164" s="12"/>
      <c r="H164" s="13"/>
      <c r="I164" s="14"/>
      <c r="J164" s="15" t="str">
        <f aca="false">IF($H164="","",$H164-$K164)</f>
        <v/>
      </c>
      <c r="K164" s="15" t="str">
        <f aca="false">IF($H164="","",$H164/(1+IF($I164="",0,$I164)))</f>
        <v/>
      </c>
      <c r="L164" s="16" t="str">
        <f aca="false">IF($H164="","",IF($E164="Einnahme",$K164,IF($E164="Ausgabe",-$K164,0)))</f>
        <v/>
      </c>
      <c r="M164" s="16" t="str">
        <f aca="false">IF($B164="","",SUM($L$6:$L164))</f>
        <v/>
      </c>
      <c r="N164" s="17" t="str">
        <f aca="false">IF($B164="","",TEXT($B164,"MM/YYYY"))</f>
        <v/>
      </c>
    </row>
    <row r="165" customFormat="false" ht="15" hidden="false" customHeight="false" outlineLevel="0" collapsed="false">
      <c r="A165" s="9" t="str">
        <f aca="false">IF($B165="","",COUNTA($B$6:$B165))</f>
        <v/>
      </c>
      <c r="B165" s="10"/>
      <c r="C165" s="11"/>
      <c r="D165" s="11"/>
      <c r="E165" s="12"/>
      <c r="F165" s="11"/>
      <c r="G165" s="12"/>
      <c r="H165" s="13"/>
      <c r="I165" s="14"/>
      <c r="J165" s="15" t="str">
        <f aca="false">IF($H165="","",$H165-$K165)</f>
        <v/>
      </c>
      <c r="K165" s="15" t="str">
        <f aca="false">IF($H165="","",$H165/(1+IF($I165="",0,$I165)))</f>
        <v/>
      </c>
      <c r="L165" s="16" t="str">
        <f aca="false">IF($H165="","",IF($E165="Einnahme",$K165,IF($E165="Ausgabe",-$K165,0)))</f>
        <v/>
      </c>
      <c r="M165" s="16" t="str">
        <f aca="false">IF($B165="","",SUM($L$6:$L165))</f>
        <v/>
      </c>
      <c r="N165" s="17" t="str">
        <f aca="false">IF($B165="","",TEXT($B165,"MM/YYYY"))</f>
        <v/>
      </c>
    </row>
    <row r="166" customFormat="false" ht="15" hidden="false" customHeight="false" outlineLevel="0" collapsed="false">
      <c r="A166" s="9" t="str">
        <f aca="false">IF($B166="","",COUNTA($B$6:$B166))</f>
        <v/>
      </c>
      <c r="B166" s="10"/>
      <c r="C166" s="11"/>
      <c r="D166" s="11"/>
      <c r="E166" s="12"/>
      <c r="F166" s="11"/>
      <c r="G166" s="12"/>
      <c r="H166" s="13"/>
      <c r="I166" s="14"/>
      <c r="J166" s="15" t="str">
        <f aca="false">IF($H166="","",$H166-$K166)</f>
        <v/>
      </c>
      <c r="K166" s="15" t="str">
        <f aca="false">IF($H166="","",$H166/(1+IF($I166="",0,$I166)))</f>
        <v/>
      </c>
      <c r="L166" s="16" t="str">
        <f aca="false">IF($H166="","",IF($E166="Einnahme",$K166,IF($E166="Ausgabe",-$K166,0)))</f>
        <v/>
      </c>
      <c r="M166" s="16" t="str">
        <f aca="false">IF($B166="","",SUM($L$6:$L166))</f>
        <v/>
      </c>
      <c r="N166" s="17" t="str">
        <f aca="false">IF($B166="","",TEXT($B166,"MM/YYYY"))</f>
        <v/>
      </c>
    </row>
    <row r="167" customFormat="false" ht="15" hidden="false" customHeight="false" outlineLevel="0" collapsed="false">
      <c r="A167" s="9" t="str">
        <f aca="false">IF($B167="","",COUNTA($B$6:$B167))</f>
        <v/>
      </c>
      <c r="B167" s="10"/>
      <c r="C167" s="11"/>
      <c r="D167" s="11"/>
      <c r="E167" s="12"/>
      <c r="F167" s="11"/>
      <c r="G167" s="12"/>
      <c r="H167" s="13"/>
      <c r="I167" s="14"/>
      <c r="J167" s="15" t="str">
        <f aca="false">IF($H167="","",$H167-$K167)</f>
        <v/>
      </c>
      <c r="K167" s="15" t="str">
        <f aca="false">IF($H167="","",$H167/(1+IF($I167="",0,$I167)))</f>
        <v/>
      </c>
      <c r="L167" s="16" t="str">
        <f aca="false">IF($H167="","",IF($E167="Einnahme",$K167,IF($E167="Ausgabe",-$K167,0)))</f>
        <v/>
      </c>
      <c r="M167" s="16" t="str">
        <f aca="false">IF($B167="","",SUM($L$6:$L167))</f>
        <v/>
      </c>
      <c r="N167" s="17" t="str">
        <f aca="false">IF($B167="","",TEXT($B167,"MM/YYYY"))</f>
        <v/>
      </c>
    </row>
    <row r="168" customFormat="false" ht="15" hidden="false" customHeight="false" outlineLevel="0" collapsed="false">
      <c r="A168" s="9" t="str">
        <f aca="false">IF($B168="","",COUNTA($B$6:$B168))</f>
        <v/>
      </c>
      <c r="B168" s="10"/>
      <c r="C168" s="11"/>
      <c r="D168" s="11"/>
      <c r="E168" s="12"/>
      <c r="F168" s="11"/>
      <c r="G168" s="12"/>
      <c r="H168" s="13"/>
      <c r="I168" s="14"/>
      <c r="J168" s="15" t="str">
        <f aca="false">IF($H168="","",$H168-$K168)</f>
        <v/>
      </c>
      <c r="K168" s="15" t="str">
        <f aca="false">IF($H168="","",$H168/(1+IF($I168="",0,$I168)))</f>
        <v/>
      </c>
      <c r="L168" s="16" t="str">
        <f aca="false">IF($H168="","",IF($E168="Einnahme",$K168,IF($E168="Ausgabe",-$K168,0)))</f>
        <v/>
      </c>
      <c r="M168" s="16" t="str">
        <f aca="false">IF($B168="","",SUM($L$6:$L168))</f>
        <v/>
      </c>
      <c r="N168" s="17" t="str">
        <f aca="false">IF($B168="","",TEXT($B168,"MM/YYYY"))</f>
        <v/>
      </c>
    </row>
    <row r="169" customFormat="false" ht="15" hidden="false" customHeight="false" outlineLevel="0" collapsed="false">
      <c r="A169" s="9" t="str">
        <f aca="false">IF($B169="","",COUNTA($B$6:$B169))</f>
        <v/>
      </c>
      <c r="B169" s="10"/>
      <c r="C169" s="11"/>
      <c r="D169" s="11"/>
      <c r="E169" s="12"/>
      <c r="F169" s="11"/>
      <c r="G169" s="12"/>
      <c r="H169" s="13"/>
      <c r="I169" s="14"/>
      <c r="J169" s="15" t="str">
        <f aca="false">IF($H169="","",$H169-$K169)</f>
        <v/>
      </c>
      <c r="K169" s="15" t="str">
        <f aca="false">IF($H169="","",$H169/(1+IF($I169="",0,$I169)))</f>
        <v/>
      </c>
      <c r="L169" s="16" t="str">
        <f aca="false">IF($H169="","",IF($E169="Einnahme",$K169,IF($E169="Ausgabe",-$K169,0)))</f>
        <v/>
      </c>
      <c r="M169" s="16" t="str">
        <f aca="false">IF($B169="","",SUM($L$6:$L169))</f>
        <v/>
      </c>
      <c r="N169" s="17" t="str">
        <f aca="false">IF($B169="","",TEXT($B169,"MM/YYYY"))</f>
        <v/>
      </c>
    </row>
    <row r="170" customFormat="false" ht="15" hidden="false" customHeight="false" outlineLevel="0" collapsed="false">
      <c r="A170" s="9" t="str">
        <f aca="false">IF($B170="","",COUNTA($B$6:$B170))</f>
        <v/>
      </c>
      <c r="B170" s="10"/>
      <c r="C170" s="11"/>
      <c r="D170" s="11"/>
      <c r="E170" s="12"/>
      <c r="F170" s="11"/>
      <c r="G170" s="12"/>
      <c r="H170" s="13"/>
      <c r="I170" s="14"/>
      <c r="J170" s="15" t="str">
        <f aca="false">IF($H170="","",$H170-$K170)</f>
        <v/>
      </c>
      <c r="K170" s="15" t="str">
        <f aca="false">IF($H170="","",$H170/(1+IF($I170="",0,$I170)))</f>
        <v/>
      </c>
      <c r="L170" s="16" t="str">
        <f aca="false">IF($H170="","",IF($E170="Einnahme",$K170,IF($E170="Ausgabe",-$K170,0)))</f>
        <v/>
      </c>
      <c r="M170" s="16" t="str">
        <f aca="false">IF($B170="","",SUM($L$6:$L170))</f>
        <v/>
      </c>
      <c r="N170" s="17" t="str">
        <f aca="false">IF($B170="","",TEXT($B170,"MM/YYYY"))</f>
        <v/>
      </c>
    </row>
    <row r="171" customFormat="false" ht="15" hidden="false" customHeight="false" outlineLevel="0" collapsed="false">
      <c r="A171" s="9" t="str">
        <f aca="false">IF($B171="","",COUNTA($B$6:$B171))</f>
        <v/>
      </c>
      <c r="B171" s="10"/>
      <c r="C171" s="11"/>
      <c r="D171" s="11"/>
      <c r="E171" s="12"/>
      <c r="F171" s="11"/>
      <c r="G171" s="12"/>
      <c r="H171" s="13"/>
      <c r="I171" s="14"/>
      <c r="J171" s="15" t="str">
        <f aca="false">IF($H171="","",$H171-$K171)</f>
        <v/>
      </c>
      <c r="K171" s="15" t="str">
        <f aca="false">IF($H171="","",$H171/(1+IF($I171="",0,$I171)))</f>
        <v/>
      </c>
      <c r="L171" s="16" t="str">
        <f aca="false">IF($H171="","",IF($E171="Einnahme",$K171,IF($E171="Ausgabe",-$K171,0)))</f>
        <v/>
      </c>
      <c r="M171" s="16" t="str">
        <f aca="false">IF($B171="","",SUM($L$6:$L171))</f>
        <v/>
      </c>
      <c r="N171" s="17" t="str">
        <f aca="false">IF($B171="","",TEXT($B171,"MM/YYYY"))</f>
        <v/>
      </c>
    </row>
    <row r="172" customFormat="false" ht="15" hidden="false" customHeight="false" outlineLevel="0" collapsed="false">
      <c r="A172" s="9" t="str">
        <f aca="false">IF($B172="","",COUNTA($B$6:$B172))</f>
        <v/>
      </c>
      <c r="B172" s="10"/>
      <c r="C172" s="11"/>
      <c r="D172" s="11"/>
      <c r="E172" s="12"/>
      <c r="F172" s="11"/>
      <c r="G172" s="12"/>
      <c r="H172" s="13"/>
      <c r="I172" s="14"/>
      <c r="J172" s="15" t="str">
        <f aca="false">IF($H172="","",$H172-$K172)</f>
        <v/>
      </c>
      <c r="K172" s="15" t="str">
        <f aca="false">IF($H172="","",$H172/(1+IF($I172="",0,$I172)))</f>
        <v/>
      </c>
      <c r="L172" s="16" t="str">
        <f aca="false">IF($H172="","",IF($E172="Einnahme",$K172,IF($E172="Ausgabe",-$K172,0)))</f>
        <v/>
      </c>
      <c r="M172" s="16" t="str">
        <f aca="false">IF($B172="","",SUM($L$6:$L172))</f>
        <v/>
      </c>
      <c r="N172" s="17" t="str">
        <f aca="false">IF($B172="","",TEXT($B172,"MM/YYYY"))</f>
        <v/>
      </c>
    </row>
    <row r="173" customFormat="false" ht="15" hidden="false" customHeight="false" outlineLevel="0" collapsed="false">
      <c r="A173" s="9" t="str">
        <f aca="false">IF($B173="","",COUNTA($B$6:$B173))</f>
        <v/>
      </c>
      <c r="B173" s="10"/>
      <c r="C173" s="11"/>
      <c r="D173" s="11"/>
      <c r="E173" s="12"/>
      <c r="F173" s="11"/>
      <c r="G173" s="12"/>
      <c r="H173" s="13"/>
      <c r="I173" s="14"/>
      <c r="J173" s="15" t="str">
        <f aca="false">IF($H173="","",$H173-$K173)</f>
        <v/>
      </c>
      <c r="K173" s="15" t="str">
        <f aca="false">IF($H173="","",$H173/(1+IF($I173="",0,$I173)))</f>
        <v/>
      </c>
      <c r="L173" s="16" t="str">
        <f aca="false">IF($H173="","",IF($E173="Einnahme",$K173,IF($E173="Ausgabe",-$K173,0)))</f>
        <v/>
      </c>
      <c r="M173" s="16" t="str">
        <f aca="false">IF($B173="","",SUM($L$6:$L173))</f>
        <v/>
      </c>
      <c r="N173" s="17" t="str">
        <f aca="false">IF($B173="","",TEXT($B173,"MM/YYYY"))</f>
        <v/>
      </c>
    </row>
    <row r="174" customFormat="false" ht="15" hidden="false" customHeight="false" outlineLevel="0" collapsed="false">
      <c r="A174" s="9" t="str">
        <f aca="false">IF($B174="","",COUNTA($B$6:$B174))</f>
        <v/>
      </c>
      <c r="B174" s="10"/>
      <c r="C174" s="11"/>
      <c r="D174" s="11"/>
      <c r="E174" s="12"/>
      <c r="F174" s="11"/>
      <c r="G174" s="12"/>
      <c r="H174" s="13"/>
      <c r="I174" s="14"/>
      <c r="J174" s="15" t="str">
        <f aca="false">IF($H174="","",$H174-$K174)</f>
        <v/>
      </c>
      <c r="K174" s="15" t="str">
        <f aca="false">IF($H174="","",$H174/(1+IF($I174="",0,$I174)))</f>
        <v/>
      </c>
      <c r="L174" s="16" t="str">
        <f aca="false">IF($H174="","",IF($E174="Einnahme",$K174,IF($E174="Ausgabe",-$K174,0)))</f>
        <v/>
      </c>
      <c r="M174" s="16" t="str">
        <f aca="false">IF($B174="","",SUM($L$6:$L174))</f>
        <v/>
      </c>
      <c r="N174" s="17" t="str">
        <f aca="false">IF($B174="","",TEXT($B174,"MM/YYYY"))</f>
        <v/>
      </c>
    </row>
    <row r="175" customFormat="false" ht="15" hidden="false" customHeight="false" outlineLevel="0" collapsed="false">
      <c r="A175" s="9" t="str">
        <f aca="false">IF($B175="","",COUNTA($B$6:$B175))</f>
        <v/>
      </c>
      <c r="B175" s="10"/>
      <c r="C175" s="11"/>
      <c r="D175" s="11"/>
      <c r="E175" s="12"/>
      <c r="F175" s="11"/>
      <c r="G175" s="12"/>
      <c r="H175" s="13"/>
      <c r="I175" s="14"/>
      <c r="J175" s="15" t="str">
        <f aca="false">IF($H175="","",$H175-$K175)</f>
        <v/>
      </c>
      <c r="K175" s="15" t="str">
        <f aca="false">IF($H175="","",$H175/(1+IF($I175="",0,$I175)))</f>
        <v/>
      </c>
      <c r="L175" s="16" t="str">
        <f aca="false">IF($H175="","",IF($E175="Einnahme",$K175,IF($E175="Ausgabe",-$K175,0)))</f>
        <v/>
      </c>
      <c r="M175" s="16" t="str">
        <f aca="false">IF($B175="","",SUM($L$6:$L175))</f>
        <v/>
      </c>
      <c r="N175" s="17" t="str">
        <f aca="false">IF($B175="","",TEXT($B175,"MM/YYYY"))</f>
        <v/>
      </c>
    </row>
    <row r="176" customFormat="false" ht="15" hidden="false" customHeight="false" outlineLevel="0" collapsed="false">
      <c r="A176" s="9" t="str">
        <f aca="false">IF($B176="","",COUNTA($B$6:$B176))</f>
        <v/>
      </c>
      <c r="B176" s="10"/>
      <c r="C176" s="11"/>
      <c r="D176" s="11"/>
      <c r="E176" s="12"/>
      <c r="F176" s="11"/>
      <c r="G176" s="12"/>
      <c r="H176" s="13"/>
      <c r="I176" s="14"/>
      <c r="J176" s="15" t="str">
        <f aca="false">IF($H176="","",$H176-$K176)</f>
        <v/>
      </c>
      <c r="K176" s="15" t="str">
        <f aca="false">IF($H176="","",$H176/(1+IF($I176="",0,$I176)))</f>
        <v/>
      </c>
      <c r="L176" s="16" t="str">
        <f aca="false">IF($H176="","",IF($E176="Einnahme",$K176,IF($E176="Ausgabe",-$K176,0)))</f>
        <v/>
      </c>
      <c r="M176" s="16" t="str">
        <f aca="false">IF($B176="","",SUM($L$6:$L176))</f>
        <v/>
      </c>
      <c r="N176" s="17" t="str">
        <f aca="false">IF($B176="","",TEXT($B176,"MM/YYYY"))</f>
        <v/>
      </c>
    </row>
    <row r="177" customFormat="false" ht="15" hidden="false" customHeight="false" outlineLevel="0" collapsed="false">
      <c r="A177" s="9" t="str">
        <f aca="false">IF($B177="","",COUNTA($B$6:$B177))</f>
        <v/>
      </c>
      <c r="B177" s="10"/>
      <c r="C177" s="11"/>
      <c r="D177" s="11"/>
      <c r="E177" s="12"/>
      <c r="F177" s="11"/>
      <c r="G177" s="12"/>
      <c r="H177" s="13"/>
      <c r="I177" s="14"/>
      <c r="J177" s="15" t="str">
        <f aca="false">IF($H177="","",$H177-$K177)</f>
        <v/>
      </c>
      <c r="K177" s="15" t="str">
        <f aca="false">IF($H177="","",$H177/(1+IF($I177="",0,$I177)))</f>
        <v/>
      </c>
      <c r="L177" s="16" t="str">
        <f aca="false">IF($H177="","",IF($E177="Einnahme",$K177,IF($E177="Ausgabe",-$K177,0)))</f>
        <v/>
      </c>
      <c r="M177" s="16" t="str">
        <f aca="false">IF($B177="","",SUM($L$6:$L177))</f>
        <v/>
      </c>
      <c r="N177" s="17" t="str">
        <f aca="false">IF($B177="","",TEXT($B177,"MM/YYYY"))</f>
        <v/>
      </c>
    </row>
    <row r="178" customFormat="false" ht="15" hidden="false" customHeight="false" outlineLevel="0" collapsed="false">
      <c r="A178" s="9" t="str">
        <f aca="false">IF($B178="","",COUNTA($B$6:$B178))</f>
        <v/>
      </c>
      <c r="B178" s="10"/>
      <c r="C178" s="11"/>
      <c r="D178" s="11"/>
      <c r="E178" s="12"/>
      <c r="F178" s="11"/>
      <c r="G178" s="12"/>
      <c r="H178" s="13"/>
      <c r="I178" s="14"/>
      <c r="J178" s="15" t="str">
        <f aca="false">IF($H178="","",$H178-$K178)</f>
        <v/>
      </c>
      <c r="K178" s="15" t="str">
        <f aca="false">IF($H178="","",$H178/(1+IF($I178="",0,$I178)))</f>
        <v/>
      </c>
      <c r="L178" s="16" t="str">
        <f aca="false">IF($H178="","",IF($E178="Einnahme",$K178,IF($E178="Ausgabe",-$K178,0)))</f>
        <v/>
      </c>
      <c r="M178" s="16" t="str">
        <f aca="false">IF($B178="","",SUM($L$6:$L178))</f>
        <v/>
      </c>
      <c r="N178" s="17" t="str">
        <f aca="false">IF($B178="","",TEXT($B178,"MM/YYYY"))</f>
        <v/>
      </c>
    </row>
    <row r="179" customFormat="false" ht="15" hidden="false" customHeight="false" outlineLevel="0" collapsed="false">
      <c r="A179" s="9" t="str">
        <f aca="false">IF($B179="","",COUNTA($B$6:$B179))</f>
        <v/>
      </c>
      <c r="B179" s="10"/>
      <c r="C179" s="11"/>
      <c r="D179" s="11"/>
      <c r="E179" s="12"/>
      <c r="F179" s="11"/>
      <c r="G179" s="12"/>
      <c r="H179" s="13"/>
      <c r="I179" s="14"/>
      <c r="J179" s="15" t="str">
        <f aca="false">IF($H179="","",$H179-$K179)</f>
        <v/>
      </c>
      <c r="K179" s="15" t="str">
        <f aca="false">IF($H179="","",$H179/(1+IF($I179="",0,$I179)))</f>
        <v/>
      </c>
      <c r="L179" s="16" t="str">
        <f aca="false">IF($H179="","",IF($E179="Einnahme",$K179,IF($E179="Ausgabe",-$K179,0)))</f>
        <v/>
      </c>
      <c r="M179" s="16" t="str">
        <f aca="false">IF($B179="","",SUM($L$6:$L179))</f>
        <v/>
      </c>
      <c r="N179" s="17" t="str">
        <f aca="false">IF($B179="","",TEXT($B179,"MM/YYYY"))</f>
        <v/>
      </c>
    </row>
    <row r="180" customFormat="false" ht="15" hidden="false" customHeight="false" outlineLevel="0" collapsed="false">
      <c r="A180" s="9" t="str">
        <f aca="false">IF($B180="","",COUNTA($B$6:$B180))</f>
        <v/>
      </c>
      <c r="B180" s="10"/>
      <c r="C180" s="11"/>
      <c r="D180" s="11"/>
      <c r="E180" s="12"/>
      <c r="F180" s="11"/>
      <c r="G180" s="12"/>
      <c r="H180" s="13"/>
      <c r="I180" s="14"/>
      <c r="J180" s="15" t="str">
        <f aca="false">IF($H180="","",$H180-$K180)</f>
        <v/>
      </c>
      <c r="K180" s="15" t="str">
        <f aca="false">IF($H180="","",$H180/(1+IF($I180="",0,$I180)))</f>
        <v/>
      </c>
      <c r="L180" s="16" t="str">
        <f aca="false">IF($H180="","",IF($E180="Einnahme",$K180,IF($E180="Ausgabe",-$K180,0)))</f>
        <v/>
      </c>
      <c r="M180" s="16" t="str">
        <f aca="false">IF($B180="","",SUM($L$6:$L180))</f>
        <v/>
      </c>
      <c r="N180" s="17" t="str">
        <f aca="false">IF($B180="","",TEXT($B180,"MM/YYYY"))</f>
        <v/>
      </c>
    </row>
    <row r="181" customFormat="false" ht="15" hidden="false" customHeight="false" outlineLevel="0" collapsed="false">
      <c r="A181" s="9" t="str">
        <f aca="false">IF($B181="","",COUNTA($B$6:$B181))</f>
        <v/>
      </c>
      <c r="B181" s="10"/>
      <c r="C181" s="11"/>
      <c r="D181" s="11"/>
      <c r="E181" s="12"/>
      <c r="F181" s="11"/>
      <c r="G181" s="12"/>
      <c r="H181" s="13"/>
      <c r="I181" s="14"/>
      <c r="J181" s="15" t="str">
        <f aca="false">IF($H181="","",$H181-$K181)</f>
        <v/>
      </c>
      <c r="K181" s="15" t="str">
        <f aca="false">IF($H181="","",$H181/(1+IF($I181="",0,$I181)))</f>
        <v/>
      </c>
      <c r="L181" s="16" t="str">
        <f aca="false">IF($H181="","",IF($E181="Einnahme",$K181,IF($E181="Ausgabe",-$K181,0)))</f>
        <v/>
      </c>
      <c r="M181" s="16" t="str">
        <f aca="false">IF($B181="","",SUM($L$6:$L181))</f>
        <v/>
      </c>
      <c r="N181" s="17" t="str">
        <f aca="false">IF($B181="","",TEXT($B181,"MM/YYYY"))</f>
        <v/>
      </c>
    </row>
    <row r="182" customFormat="false" ht="15" hidden="false" customHeight="false" outlineLevel="0" collapsed="false">
      <c r="A182" s="9" t="str">
        <f aca="false">IF($B182="","",COUNTA($B$6:$B182))</f>
        <v/>
      </c>
      <c r="B182" s="10"/>
      <c r="C182" s="11"/>
      <c r="D182" s="11"/>
      <c r="E182" s="12"/>
      <c r="F182" s="11"/>
      <c r="G182" s="12"/>
      <c r="H182" s="13"/>
      <c r="I182" s="14"/>
      <c r="J182" s="15" t="str">
        <f aca="false">IF($H182="","",$H182-$K182)</f>
        <v/>
      </c>
      <c r="K182" s="15" t="str">
        <f aca="false">IF($H182="","",$H182/(1+IF($I182="",0,$I182)))</f>
        <v/>
      </c>
      <c r="L182" s="16" t="str">
        <f aca="false">IF($H182="","",IF($E182="Einnahme",$K182,IF($E182="Ausgabe",-$K182,0)))</f>
        <v/>
      </c>
      <c r="M182" s="16" t="str">
        <f aca="false">IF($B182="","",SUM($L$6:$L182))</f>
        <v/>
      </c>
      <c r="N182" s="17" t="str">
        <f aca="false">IF($B182="","",TEXT($B182,"MM/YYYY"))</f>
        <v/>
      </c>
    </row>
    <row r="183" customFormat="false" ht="15" hidden="false" customHeight="false" outlineLevel="0" collapsed="false">
      <c r="A183" s="9" t="str">
        <f aca="false">IF($B183="","",COUNTA($B$6:$B183))</f>
        <v/>
      </c>
      <c r="B183" s="10"/>
      <c r="C183" s="11"/>
      <c r="D183" s="11"/>
      <c r="E183" s="12"/>
      <c r="F183" s="11"/>
      <c r="G183" s="12"/>
      <c r="H183" s="13"/>
      <c r="I183" s="14"/>
      <c r="J183" s="15" t="str">
        <f aca="false">IF($H183="","",$H183-$K183)</f>
        <v/>
      </c>
      <c r="K183" s="15" t="str">
        <f aca="false">IF($H183="","",$H183/(1+IF($I183="",0,$I183)))</f>
        <v/>
      </c>
      <c r="L183" s="16" t="str">
        <f aca="false">IF($H183="","",IF($E183="Einnahme",$K183,IF($E183="Ausgabe",-$K183,0)))</f>
        <v/>
      </c>
      <c r="M183" s="16" t="str">
        <f aca="false">IF($B183="","",SUM($L$6:$L183))</f>
        <v/>
      </c>
      <c r="N183" s="17" t="str">
        <f aca="false">IF($B183="","",TEXT($B183,"MM/YYYY"))</f>
        <v/>
      </c>
    </row>
    <row r="184" customFormat="false" ht="15" hidden="false" customHeight="false" outlineLevel="0" collapsed="false">
      <c r="A184" s="9" t="str">
        <f aca="false">IF($B184="","",COUNTA($B$6:$B184))</f>
        <v/>
      </c>
      <c r="B184" s="10"/>
      <c r="C184" s="11"/>
      <c r="D184" s="11"/>
      <c r="E184" s="12"/>
      <c r="F184" s="11"/>
      <c r="G184" s="12"/>
      <c r="H184" s="13"/>
      <c r="I184" s="14"/>
      <c r="J184" s="15" t="str">
        <f aca="false">IF($H184="","",$H184-$K184)</f>
        <v/>
      </c>
      <c r="K184" s="15" t="str">
        <f aca="false">IF($H184="","",$H184/(1+IF($I184="",0,$I184)))</f>
        <v/>
      </c>
      <c r="L184" s="16" t="str">
        <f aca="false">IF($H184="","",IF($E184="Einnahme",$K184,IF($E184="Ausgabe",-$K184,0)))</f>
        <v/>
      </c>
      <c r="M184" s="16" t="str">
        <f aca="false">IF($B184="","",SUM($L$6:$L184))</f>
        <v/>
      </c>
      <c r="N184" s="17" t="str">
        <f aca="false">IF($B184="","",TEXT($B184,"MM/YYYY"))</f>
        <v/>
      </c>
    </row>
    <row r="185" customFormat="false" ht="15" hidden="false" customHeight="false" outlineLevel="0" collapsed="false">
      <c r="A185" s="9" t="str">
        <f aca="false">IF($B185="","",COUNTA($B$6:$B185))</f>
        <v/>
      </c>
      <c r="B185" s="10"/>
      <c r="C185" s="11"/>
      <c r="D185" s="11"/>
      <c r="E185" s="12"/>
      <c r="F185" s="11"/>
      <c r="G185" s="12"/>
      <c r="H185" s="13"/>
      <c r="I185" s="14"/>
      <c r="J185" s="15" t="str">
        <f aca="false">IF($H185="","",$H185-$K185)</f>
        <v/>
      </c>
      <c r="K185" s="15" t="str">
        <f aca="false">IF($H185="","",$H185/(1+IF($I185="",0,$I185)))</f>
        <v/>
      </c>
      <c r="L185" s="16" t="str">
        <f aca="false">IF($H185="","",IF($E185="Einnahme",$K185,IF($E185="Ausgabe",-$K185,0)))</f>
        <v/>
      </c>
      <c r="M185" s="16" t="str">
        <f aca="false">IF($B185="","",SUM($L$6:$L185))</f>
        <v/>
      </c>
      <c r="N185" s="17" t="str">
        <f aca="false">IF($B185="","",TEXT($B185,"MM/YYYY"))</f>
        <v/>
      </c>
    </row>
    <row r="186" customFormat="false" ht="15" hidden="false" customHeight="false" outlineLevel="0" collapsed="false">
      <c r="A186" s="9" t="str">
        <f aca="false">IF($B186="","",COUNTA($B$6:$B186))</f>
        <v/>
      </c>
      <c r="B186" s="10"/>
      <c r="C186" s="11"/>
      <c r="D186" s="11"/>
      <c r="E186" s="12"/>
      <c r="F186" s="11"/>
      <c r="G186" s="12"/>
      <c r="H186" s="13"/>
      <c r="I186" s="14"/>
      <c r="J186" s="15" t="str">
        <f aca="false">IF($H186="","",$H186-$K186)</f>
        <v/>
      </c>
      <c r="K186" s="15" t="str">
        <f aca="false">IF($H186="","",$H186/(1+IF($I186="",0,$I186)))</f>
        <v/>
      </c>
      <c r="L186" s="16" t="str">
        <f aca="false">IF($H186="","",IF($E186="Einnahme",$K186,IF($E186="Ausgabe",-$K186,0)))</f>
        <v/>
      </c>
      <c r="M186" s="16" t="str">
        <f aca="false">IF($B186="","",SUM($L$6:$L186))</f>
        <v/>
      </c>
      <c r="N186" s="17" t="str">
        <f aca="false">IF($B186="","",TEXT($B186,"MM/YYYY"))</f>
        <v/>
      </c>
    </row>
    <row r="187" customFormat="false" ht="15" hidden="false" customHeight="false" outlineLevel="0" collapsed="false">
      <c r="A187" s="9" t="str">
        <f aca="false">IF($B187="","",COUNTA($B$6:$B187))</f>
        <v/>
      </c>
      <c r="B187" s="10"/>
      <c r="C187" s="11"/>
      <c r="D187" s="11"/>
      <c r="E187" s="12"/>
      <c r="F187" s="11"/>
      <c r="G187" s="12"/>
      <c r="H187" s="13"/>
      <c r="I187" s="14"/>
      <c r="J187" s="15" t="str">
        <f aca="false">IF($H187="","",$H187-$K187)</f>
        <v/>
      </c>
      <c r="K187" s="15" t="str">
        <f aca="false">IF($H187="","",$H187/(1+IF($I187="",0,$I187)))</f>
        <v/>
      </c>
      <c r="L187" s="16" t="str">
        <f aca="false">IF($H187="","",IF($E187="Einnahme",$K187,IF($E187="Ausgabe",-$K187,0)))</f>
        <v/>
      </c>
      <c r="M187" s="16" t="str">
        <f aca="false">IF($B187="","",SUM($L$6:$L187))</f>
        <v/>
      </c>
      <c r="N187" s="17" t="str">
        <f aca="false">IF($B187="","",TEXT($B187,"MM/YYYY"))</f>
        <v/>
      </c>
    </row>
    <row r="188" customFormat="false" ht="15" hidden="false" customHeight="false" outlineLevel="0" collapsed="false">
      <c r="A188" s="9" t="str">
        <f aca="false">IF($B188="","",COUNTA($B$6:$B188))</f>
        <v/>
      </c>
      <c r="B188" s="10"/>
      <c r="C188" s="11"/>
      <c r="D188" s="11"/>
      <c r="E188" s="12"/>
      <c r="F188" s="11"/>
      <c r="G188" s="12"/>
      <c r="H188" s="13"/>
      <c r="I188" s="14"/>
      <c r="J188" s="15" t="str">
        <f aca="false">IF($H188="","",$H188-$K188)</f>
        <v/>
      </c>
      <c r="K188" s="15" t="str">
        <f aca="false">IF($H188="","",$H188/(1+IF($I188="",0,$I188)))</f>
        <v/>
      </c>
      <c r="L188" s="16" t="str">
        <f aca="false">IF($H188="","",IF($E188="Einnahme",$K188,IF($E188="Ausgabe",-$K188,0)))</f>
        <v/>
      </c>
      <c r="M188" s="16" t="str">
        <f aca="false">IF($B188="","",SUM($L$6:$L188))</f>
        <v/>
      </c>
      <c r="N188" s="17" t="str">
        <f aca="false">IF($B188="","",TEXT($B188,"MM/YYYY"))</f>
        <v/>
      </c>
    </row>
    <row r="189" customFormat="false" ht="15" hidden="false" customHeight="false" outlineLevel="0" collapsed="false">
      <c r="A189" s="9" t="str">
        <f aca="false">IF($B189="","",COUNTA($B$6:$B189))</f>
        <v/>
      </c>
      <c r="B189" s="10"/>
      <c r="C189" s="11"/>
      <c r="D189" s="11"/>
      <c r="E189" s="12"/>
      <c r="F189" s="11"/>
      <c r="G189" s="12"/>
      <c r="H189" s="13"/>
      <c r="I189" s="14"/>
      <c r="J189" s="15" t="str">
        <f aca="false">IF($H189="","",$H189-$K189)</f>
        <v/>
      </c>
      <c r="K189" s="15" t="str">
        <f aca="false">IF($H189="","",$H189/(1+IF($I189="",0,$I189)))</f>
        <v/>
      </c>
      <c r="L189" s="16" t="str">
        <f aca="false">IF($H189="","",IF($E189="Einnahme",$K189,IF($E189="Ausgabe",-$K189,0)))</f>
        <v/>
      </c>
      <c r="M189" s="16" t="str">
        <f aca="false">IF($B189="","",SUM($L$6:$L189))</f>
        <v/>
      </c>
      <c r="N189" s="17" t="str">
        <f aca="false">IF($B189="","",TEXT($B189,"MM/YYYY"))</f>
        <v/>
      </c>
    </row>
    <row r="190" customFormat="false" ht="15" hidden="false" customHeight="false" outlineLevel="0" collapsed="false">
      <c r="A190" s="9" t="str">
        <f aca="false">IF($B190="","",COUNTA($B$6:$B190))</f>
        <v/>
      </c>
      <c r="B190" s="10"/>
      <c r="C190" s="11"/>
      <c r="D190" s="11"/>
      <c r="E190" s="12"/>
      <c r="F190" s="11"/>
      <c r="G190" s="12"/>
      <c r="H190" s="13"/>
      <c r="I190" s="14"/>
      <c r="J190" s="15" t="str">
        <f aca="false">IF($H190="","",$H190-$K190)</f>
        <v/>
      </c>
      <c r="K190" s="15" t="str">
        <f aca="false">IF($H190="","",$H190/(1+IF($I190="",0,$I190)))</f>
        <v/>
      </c>
      <c r="L190" s="16" t="str">
        <f aca="false">IF($H190="","",IF($E190="Einnahme",$K190,IF($E190="Ausgabe",-$K190,0)))</f>
        <v/>
      </c>
      <c r="M190" s="16" t="str">
        <f aca="false">IF($B190="","",SUM($L$6:$L190))</f>
        <v/>
      </c>
      <c r="N190" s="17" t="str">
        <f aca="false">IF($B190="","",TEXT($B190,"MM/YYYY"))</f>
        <v/>
      </c>
    </row>
    <row r="191" customFormat="false" ht="15" hidden="false" customHeight="false" outlineLevel="0" collapsed="false">
      <c r="A191" s="9" t="str">
        <f aca="false">IF($B191="","",COUNTA($B$6:$B191))</f>
        <v/>
      </c>
      <c r="B191" s="10"/>
      <c r="C191" s="11"/>
      <c r="D191" s="11"/>
      <c r="E191" s="12"/>
      <c r="F191" s="11"/>
      <c r="G191" s="12"/>
      <c r="H191" s="13"/>
      <c r="I191" s="14"/>
      <c r="J191" s="15" t="str">
        <f aca="false">IF($H191="","",$H191-$K191)</f>
        <v/>
      </c>
      <c r="K191" s="15" t="str">
        <f aca="false">IF($H191="","",$H191/(1+IF($I191="",0,$I191)))</f>
        <v/>
      </c>
      <c r="L191" s="16" t="str">
        <f aca="false">IF($H191="","",IF($E191="Einnahme",$K191,IF($E191="Ausgabe",-$K191,0)))</f>
        <v/>
      </c>
      <c r="M191" s="16" t="str">
        <f aca="false">IF($B191="","",SUM($L$6:$L191))</f>
        <v/>
      </c>
      <c r="N191" s="17" t="str">
        <f aca="false">IF($B191="","",TEXT($B191,"MM/YYYY"))</f>
        <v/>
      </c>
    </row>
    <row r="192" customFormat="false" ht="15" hidden="false" customHeight="false" outlineLevel="0" collapsed="false">
      <c r="A192" s="9" t="str">
        <f aca="false">IF($B192="","",COUNTA($B$6:$B192))</f>
        <v/>
      </c>
      <c r="B192" s="10"/>
      <c r="C192" s="11"/>
      <c r="D192" s="11"/>
      <c r="E192" s="12"/>
      <c r="F192" s="11"/>
      <c r="G192" s="12"/>
      <c r="H192" s="13"/>
      <c r="I192" s="14"/>
      <c r="J192" s="15" t="str">
        <f aca="false">IF($H192="","",$H192-$K192)</f>
        <v/>
      </c>
      <c r="K192" s="15" t="str">
        <f aca="false">IF($H192="","",$H192/(1+IF($I192="",0,$I192)))</f>
        <v/>
      </c>
      <c r="L192" s="16" t="str">
        <f aca="false">IF($H192="","",IF($E192="Einnahme",$K192,IF($E192="Ausgabe",-$K192,0)))</f>
        <v/>
      </c>
      <c r="M192" s="16" t="str">
        <f aca="false">IF($B192="","",SUM($L$6:$L192))</f>
        <v/>
      </c>
      <c r="N192" s="17" t="str">
        <f aca="false">IF($B192="","",TEXT($B192,"MM/YYYY"))</f>
        <v/>
      </c>
    </row>
    <row r="193" customFormat="false" ht="15" hidden="false" customHeight="false" outlineLevel="0" collapsed="false">
      <c r="A193" s="9" t="str">
        <f aca="false">IF($B193="","",COUNTA($B$6:$B193))</f>
        <v/>
      </c>
      <c r="B193" s="10"/>
      <c r="C193" s="11"/>
      <c r="D193" s="11"/>
      <c r="E193" s="12"/>
      <c r="F193" s="11"/>
      <c r="G193" s="12"/>
      <c r="H193" s="13"/>
      <c r="I193" s="14"/>
      <c r="J193" s="15" t="str">
        <f aca="false">IF($H193="","",$H193-$K193)</f>
        <v/>
      </c>
      <c r="K193" s="15" t="str">
        <f aca="false">IF($H193="","",$H193/(1+IF($I193="",0,$I193)))</f>
        <v/>
      </c>
      <c r="L193" s="16" t="str">
        <f aca="false">IF($H193="","",IF($E193="Einnahme",$K193,IF($E193="Ausgabe",-$K193,0)))</f>
        <v/>
      </c>
      <c r="M193" s="16" t="str">
        <f aca="false">IF($B193="","",SUM($L$6:$L193))</f>
        <v/>
      </c>
      <c r="N193" s="17" t="str">
        <f aca="false">IF($B193="","",TEXT($B193,"MM/YYYY"))</f>
        <v/>
      </c>
    </row>
    <row r="194" customFormat="false" ht="15" hidden="false" customHeight="false" outlineLevel="0" collapsed="false">
      <c r="A194" s="9" t="str">
        <f aca="false">IF($B194="","",COUNTA($B$6:$B194))</f>
        <v/>
      </c>
      <c r="B194" s="10"/>
      <c r="C194" s="11"/>
      <c r="D194" s="11"/>
      <c r="E194" s="12"/>
      <c r="F194" s="11"/>
      <c r="G194" s="12"/>
      <c r="H194" s="13"/>
      <c r="I194" s="14"/>
      <c r="J194" s="15" t="str">
        <f aca="false">IF($H194="","",$H194-$K194)</f>
        <v/>
      </c>
      <c r="K194" s="15" t="str">
        <f aca="false">IF($H194="","",$H194/(1+IF($I194="",0,$I194)))</f>
        <v/>
      </c>
      <c r="L194" s="16" t="str">
        <f aca="false">IF($H194="","",IF($E194="Einnahme",$K194,IF($E194="Ausgabe",-$K194,0)))</f>
        <v/>
      </c>
      <c r="M194" s="16" t="str">
        <f aca="false">IF($B194="","",SUM($L$6:$L194))</f>
        <v/>
      </c>
      <c r="N194" s="17" t="str">
        <f aca="false">IF($B194="","",TEXT($B194,"MM/YYYY"))</f>
        <v/>
      </c>
    </row>
    <row r="195" customFormat="false" ht="15" hidden="false" customHeight="false" outlineLevel="0" collapsed="false">
      <c r="A195" s="9" t="str">
        <f aca="false">IF($B195="","",COUNTA($B$6:$B195))</f>
        <v/>
      </c>
      <c r="B195" s="10"/>
      <c r="C195" s="11"/>
      <c r="D195" s="11"/>
      <c r="E195" s="12"/>
      <c r="F195" s="11"/>
      <c r="G195" s="12"/>
      <c r="H195" s="13"/>
      <c r="I195" s="14"/>
      <c r="J195" s="15" t="str">
        <f aca="false">IF($H195="","",$H195-$K195)</f>
        <v/>
      </c>
      <c r="K195" s="15" t="str">
        <f aca="false">IF($H195="","",$H195/(1+IF($I195="",0,$I195)))</f>
        <v/>
      </c>
      <c r="L195" s="16" t="str">
        <f aca="false">IF($H195="","",IF($E195="Einnahme",$K195,IF($E195="Ausgabe",-$K195,0)))</f>
        <v/>
      </c>
      <c r="M195" s="16" t="str">
        <f aca="false">IF($B195="","",SUM($L$6:$L195))</f>
        <v/>
      </c>
      <c r="N195" s="17" t="str">
        <f aca="false">IF($B195="","",TEXT($B195,"MM/YYYY"))</f>
        <v/>
      </c>
    </row>
    <row r="196" customFormat="false" ht="15" hidden="false" customHeight="false" outlineLevel="0" collapsed="false">
      <c r="A196" s="9" t="str">
        <f aca="false">IF($B196="","",COUNTA($B$6:$B196))</f>
        <v/>
      </c>
      <c r="B196" s="10"/>
      <c r="C196" s="11"/>
      <c r="D196" s="11"/>
      <c r="E196" s="12"/>
      <c r="F196" s="11"/>
      <c r="G196" s="12"/>
      <c r="H196" s="13"/>
      <c r="I196" s="14"/>
      <c r="J196" s="15" t="str">
        <f aca="false">IF($H196="","",$H196-$K196)</f>
        <v/>
      </c>
      <c r="K196" s="15" t="str">
        <f aca="false">IF($H196="","",$H196/(1+IF($I196="",0,$I196)))</f>
        <v/>
      </c>
      <c r="L196" s="16" t="str">
        <f aca="false">IF($H196="","",IF($E196="Einnahme",$K196,IF($E196="Ausgabe",-$K196,0)))</f>
        <v/>
      </c>
      <c r="M196" s="16" t="str">
        <f aca="false">IF($B196="","",SUM($L$6:$L196))</f>
        <v/>
      </c>
      <c r="N196" s="17" t="str">
        <f aca="false">IF($B196="","",TEXT($B196,"MM/YYYY"))</f>
        <v/>
      </c>
    </row>
    <row r="197" customFormat="false" ht="15" hidden="false" customHeight="false" outlineLevel="0" collapsed="false">
      <c r="A197" s="9" t="str">
        <f aca="false">IF($B197="","",COUNTA($B$6:$B197))</f>
        <v/>
      </c>
      <c r="B197" s="10"/>
      <c r="C197" s="11"/>
      <c r="D197" s="11"/>
      <c r="E197" s="12"/>
      <c r="F197" s="11"/>
      <c r="G197" s="12"/>
      <c r="H197" s="13"/>
      <c r="I197" s="14"/>
      <c r="J197" s="15" t="str">
        <f aca="false">IF($H197="","",$H197-$K197)</f>
        <v/>
      </c>
      <c r="K197" s="15" t="str">
        <f aca="false">IF($H197="","",$H197/(1+IF($I197="",0,$I197)))</f>
        <v/>
      </c>
      <c r="L197" s="16" t="str">
        <f aca="false">IF($H197="","",IF($E197="Einnahme",$K197,IF($E197="Ausgabe",-$K197,0)))</f>
        <v/>
      </c>
      <c r="M197" s="16" t="str">
        <f aca="false">IF($B197="","",SUM($L$6:$L197))</f>
        <v/>
      </c>
      <c r="N197" s="17" t="str">
        <f aca="false">IF($B197="","",TEXT($B197,"MM/YYYY"))</f>
        <v/>
      </c>
    </row>
    <row r="198" customFormat="false" ht="15" hidden="false" customHeight="false" outlineLevel="0" collapsed="false">
      <c r="A198" s="9" t="str">
        <f aca="false">IF($B198="","",COUNTA($B$6:$B198))</f>
        <v/>
      </c>
      <c r="B198" s="10"/>
      <c r="C198" s="11"/>
      <c r="D198" s="11"/>
      <c r="E198" s="12"/>
      <c r="F198" s="11"/>
      <c r="G198" s="12"/>
      <c r="H198" s="13"/>
      <c r="I198" s="14"/>
      <c r="J198" s="15" t="str">
        <f aca="false">IF($H198="","",$H198-$K198)</f>
        <v/>
      </c>
      <c r="K198" s="15" t="str">
        <f aca="false">IF($H198="","",$H198/(1+IF($I198="",0,$I198)))</f>
        <v/>
      </c>
      <c r="L198" s="16" t="str">
        <f aca="false">IF($H198="","",IF($E198="Einnahme",$K198,IF($E198="Ausgabe",-$K198,0)))</f>
        <v/>
      </c>
      <c r="M198" s="16" t="str">
        <f aca="false">IF($B198="","",SUM($L$6:$L198))</f>
        <v/>
      </c>
      <c r="N198" s="17" t="str">
        <f aca="false">IF($B198="","",TEXT($B198,"MM/YYYY"))</f>
        <v/>
      </c>
    </row>
    <row r="199" customFormat="false" ht="15" hidden="false" customHeight="false" outlineLevel="0" collapsed="false">
      <c r="A199" s="9" t="str">
        <f aca="false">IF($B199="","",COUNTA($B$6:$B199))</f>
        <v/>
      </c>
      <c r="B199" s="10"/>
      <c r="C199" s="11"/>
      <c r="D199" s="11"/>
      <c r="E199" s="12"/>
      <c r="F199" s="11"/>
      <c r="G199" s="12"/>
      <c r="H199" s="13"/>
      <c r="I199" s="14"/>
      <c r="J199" s="15" t="str">
        <f aca="false">IF($H199="","",$H199-$K199)</f>
        <v/>
      </c>
      <c r="K199" s="15" t="str">
        <f aca="false">IF($H199="","",$H199/(1+IF($I199="",0,$I199)))</f>
        <v/>
      </c>
      <c r="L199" s="16" t="str">
        <f aca="false">IF($H199="","",IF($E199="Einnahme",$K199,IF($E199="Ausgabe",-$K199,0)))</f>
        <v/>
      </c>
      <c r="M199" s="16" t="str">
        <f aca="false">IF($B199="","",SUM($L$6:$L199))</f>
        <v/>
      </c>
      <c r="N199" s="17" t="str">
        <f aca="false">IF($B199="","",TEXT($B199,"MM/YYYY"))</f>
        <v/>
      </c>
    </row>
    <row r="200" customFormat="false" ht="15" hidden="false" customHeight="false" outlineLevel="0" collapsed="false">
      <c r="A200" s="9" t="str">
        <f aca="false">IF($B200="","",COUNTA($B$6:$B200))</f>
        <v/>
      </c>
      <c r="B200" s="10"/>
      <c r="C200" s="11"/>
      <c r="D200" s="11"/>
      <c r="E200" s="12"/>
      <c r="F200" s="11"/>
      <c r="G200" s="12"/>
      <c r="H200" s="13"/>
      <c r="I200" s="14"/>
      <c r="J200" s="15" t="str">
        <f aca="false">IF($H200="","",$H200-$K200)</f>
        <v/>
      </c>
      <c r="K200" s="15" t="str">
        <f aca="false">IF($H200="","",$H200/(1+IF($I200="",0,$I200)))</f>
        <v/>
      </c>
      <c r="L200" s="16" t="str">
        <f aca="false">IF($H200="","",IF($E200="Einnahme",$K200,IF($E200="Ausgabe",-$K200,0)))</f>
        <v/>
      </c>
      <c r="M200" s="16" t="str">
        <f aca="false">IF($B200="","",SUM($L$6:$L200))</f>
        <v/>
      </c>
      <c r="N200" s="17" t="str">
        <f aca="false">IF($B200="","",TEXT($B200,"MM/YYYY"))</f>
        <v/>
      </c>
    </row>
    <row r="201" customFormat="false" ht="15" hidden="false" customHeight="false" outlineLevel="0" collapsed="false">
      <c r="A201" s="9" t="str">
        <f aca="false">IF($B201="","",COUNTA($B$6:$B201))</f>
        <v/>
      </c>
      <c r="B201" s="10"/>
      <c r="C201" s="11"/>
      <c r="D201" s="11"/>
      <c r="E201" s="12"/>
      <c r="F201" s="11"/>
      <c r="G201" s="12"/>
      <c r="H201" s="13"/>
      <c r="I201" s="14"/>
      <c r="J201" s="15" t="str">
        <f aca="false">IF($H201="","",$H201-$K201)</f>
        <v/>
      </c>
      <c r="K201" s="15" t="str">
        <f aca="false">IF($H201="","",$H201/(1+IF($I201="",0,$I201)))</f>
        <v/>
      </c>
      <c r="L201" s="16" t="str">
        <f aca="false">IF($H201="","",IF($E201="Einnahme",$K201,IF($E201="Ausgabe",-$K201,0)))</f>
        <v/>
      </c>
      <c r="M201" s="16" t="str">
        <f aca="false">IF($B201="","",SUM($L$6:$L201))</f>
        <v/>
      </c>
      <c r="N201" s="17" t="str">
        <f aca="false">IF($B201="","",TEXT($B201,"MM/YYYY"))</f>
        <v/>
      </c>
    </row>
    <row r="202" customFormat="false" ht="15" hidden="false" customHeight="false" outlineLevel="0" collapsed="false">
      <c r="A202" s="9" t="str">
        <f aca="false">IF($B202="","",COUNTA($B$6:$B202))</f>
        <v/>
      </c>
      <c r="B202" s="10"/>
      <c r="C202" s="11"/>
      <c r="D202" s="11"/>
      <c r="E202" s="12"/>
      <c r="F202" s="11"/>
      <c r="G202" s="12"/>
      <c r="H202" s="13"/>
      <c r="I202" s="14"/>
      <c r="J202" s="15" t="str">
        <f aca="false">IF($H202="","",$H202-$K202)</f>
        <v/>
      </c>
      <c r="K202" s="15" t="str">
        <f aca="false">IF($H202="","",$H202/(1+IF($I202="",0,$I202)))</f>
        <v/>
      </c>
      <c r="L202" s="16" t="str">
        <f aca="false">IF($H202="","",IF($E202="Einnahme",$K202,IF($E202="Ausgabe",-$K202,0)))</f>
        <v/>
      </c>
      <c r="M202" s="16" t="str">
        <f aca="false">IF($B202="","",SUM($L$6:$L202))</f>
        <v/>
      </c>
      <c r="N202" s="17" t="str">
        <f aca="false">IF($B202="","",TEXT($B202,"MM/YYYY"))</f>
        <v/>
      </c>
    </row>
    <row r="203" customFormat="false" ht="15" hidden="false" customHeight="false" outlineLevel="0" collapsed="false">
      <c r="A203" s="9" t="str">
        <f aca="false">IF($B203="","",COUNTA($B$6:$B203))</f>
        <v/>
      </c>
      <c r="B203" s="10"/>
      <c r="C203" s="11"/>
      <c r="D203" s="11"/>
      <c r="E203" s="12"/>
      <c r="F203" s="11"/>
      <c r="G203" s="12"/>
      <c r="H203" s="13"/>
      <c r="I203" s="14"/>
      <c r="J203" s="15" t="str">
        <f aca="false">IF($H203="","",$H203-$K203)</f>
        <v/>
      </c>
      <c r="K203" s="15" t="str">
        <f aca="false">IF($H203="","",$H203/(1+IF($I203="",0,$I203)))</f>
        <v/>
      </c>
      <c r="L203" s="16" t="str">
        <f aca="false">IF($H203="","",IF($E203="Einnahme",$K203,IF($E203="Ausgabe",-$K203,0)))</f>
        <v/>
      </c>
      <c r="M203" s="16" t="str">
        <f aca="false">IF($B203="","",SUM($L$6:$L203))</f>
        <v/>
      </c>
      <c r="N203" s="17" t="str">
        <f aca="false">IF($B203="","",TEXT($B203,"MM/YYYY"))</f>
        <v/>
      </c>
    </row>
    <row r="204" customFormat="false" ht="15" hidden="false" customHeight="false" outlineLevel="0" collapsed="false">
      <c r="A204" s="9" t="str">
        <f aca="false">IF($B204="","",COUNTA($B$6:$B204))</f>
        <v/>
      </c>
      <c r="B204" s="10"/>
      <c r="C204" s="11"/>
      <c r="D204" s="11"/>
      <c r="E204" s="12"/>
      <c r="F204" s="11"/>
      <c r="G204" s="12"/>
      <c r="H204" s="13"/>
      <c r="I204" s="14"/>
      <c r="J204" s="15" t="str">
        <f aca="false">IF($H204="","",$H204-$K204)</f>
        <v/>
      </c>
      <c r="K204" s="15" t="str">
        <f aca="false">IF($H204="","",$H204/(1+IF($I204="",0,$I204)))</f>
        <v/>
      </c>
      <c r="L204" s="16" t="str">
        <f aca="false">IF($H204="","",IF($E204="Einnahme",$K204,IF($E204="Ausgabe",-$K204,0)))</f>
        <v/>
      </c>
      <c r="M204" s="16" t="str">
        <f aca="false">IF($B204="","",SUM($L$6:$L204))</f>
        <v/>
      </c>
      <c r="N204" s="17" t="str">
        <f aca="false">IF($B204="","",TEXT($B204,"MM/YYYY"))</f>
        <v/>
      </c>
    </row>
    <row r="205" customFormat="false" ht="15" hidden="false" customHeight="false" outlineLevel="0" collapsed="false">
      <c r="A205" s="9" t="str">
        <f aca="false">IF($B205="","",COUNTA($B$6:$B205))</f>
        <v/>
      </c>
      <c r="B205" s="10"/>
      <c r="C205" s="11"/>
      <c r="D205" s="11"/>
      <c r="E205" s="12"/>
      <c r="F205" s="11"/>
      <c r="G205" s="12"/>
      <c r="H205" s="13"/>
      <c r="I205" s="14"/>
      <c r="J205" s="15" t="str">
        <f aca="false">IF($H205="","",$H205-$K205)</f>
        <v/>
      </c>
      <c r="K205" s="15" t="str">
        <f aca="false">IF($H205="","",$H205/(1+IF($I205="",0,$I205)))</f>
        <v/>
      </c>
      <c r="L205" s="16" t="str">
        <f aca="false">IF($H205="","",IF($E205="Einnahme",$K205,IF($E205="Ausgabe",-$K205,0)))</f>
        <v/>
      </c>
      <c r="M205" s="16" t="str">
        <f aca="false">IF($B205="","",SUM($L$6:$L205))</f>
        <v/>
      </c>
      <c r="N205" s="17" t="str">
        <f aca="false">IF($B205="","",TEXT($B205,"MM/YYYY"))</f>
        <v/>
      </c>
    </row>
    <row r="206" customFormat="false" ht="15" hidden="false" customHeight="false" outlineLevel="0" collapsed="false">
      <c r="A206" s="9" t="str">
        <f aca="false">IF($B206="","",COUNTA($B$6:$B206))</f>
        <v/>
      </c>
      <c r="B206" s="10"/>
      <c r="C206" s="11"/>
      <c r="D206" s="11"/>
      <c r="E206" s="12"/>
      <c r="F206" s="11"/>
      <c r="G206" s="12"/>
      <c r="H206" s="13"/>
      <c r="I206" s="14"/>
      <c r="J206" s="15" t="str">
        <f aca="false">IF($H206="","",$H206-$K206)</f>
        <v/>
      </c>
      <c r="K206" s="15" t="str">
        <f aca="false">IF($H206="","",$H206/(1+IF($I206="",0,$I206)))</f>
        <v/>
      </c>
      <c r="L206" s="16" t="str">
        <f aca="false">IF($H206="","",IF($E206="Einnahme",$K206,IF($E206="Ausgabe",-$K206,0)))</f>
        <v/>
      </c>
      <c r="M206" s="16" t="str">
        <f aca="false">IF($B206="","",SUM($L$6:$L206))</f>
        <v/>
      </c>
      <c r="N206" s="17" t="str">
        <f aca="false">IF($B206="","",TEXT($B206,"MM/YYYY"))</f>
        <v/>
      </c>
    </row>
    <row r="207" customFormat="false" ht="15" hidden="false" customHeight="false" outlineLevel="0" collapsed="false">
      <c r="A207" s="9" t="str">
        <f aca="false">IF($B207="","",COUNTA($B$6:$B207))</f>
        <v/>
      </c>
      <c r="B207" s="10"/>
      <c r="C207" s="11"/>
      <c r="D207" s="11"/>
      <c r="E207" s="12"/>
      <c r="F207" s="11"/>
      <c r="G207" s="12"/>
      <c r="H207" s="13"/>
      <c r="I207" s="14"/>
      <c r="J207" s="15" t="str">
        <f aca="false">IF($H207="","",$H207-$K207)</f>
        <v/>
      </c>
      <c r="K207" s="15" t="str">
        <f aca="false">IF($H207="","",$H207/(1+IF($I207="",0,$I207)))</f>
        <v/>
      </c>
      <c r="L207" s="16" t="str">
        <f aca="false">IF($H207="","",IF($E207="Einnahme",$K207,IF($E207="Ausgabe",-$K207,0)))</f>
        <v/>
      </c>
      <c r="M207" s="16" t="str">
        <f aca="false">IF($B207="","",SUM($L$6:$L207))</f>
        <v/>
      </c>
      <c r="N207" s="17" t="str">
        <f aca="false">IF($B207="","",TEXT($B207,"MM/YYYY"))</f>
        <v/>
      </c>
    </row>
    <row r="208" customFormat="false" ht="15" hidden="false" customHeight="false" outlineLevel="0" collapsed="false">
      <c r="A208" s="9" t="str">
        <f aca="false">IF($B208="","",COUNTA($B$6:$B208))</f>
        <v/>
      </c>
      <c r="B208" s="10"/>
      <c r="C208" s="11"/>
      <c r="D208" s="11"/>
      <c r="E208" s="12"/>
      <c r="F208" s="11"/>
      <c r="G208" s="12"/>
      <c r="H208" s="13"/>
      <c r="I208" s="14"/>
      <c r="J208" s="15" t="str">
        <f aca="false">IF($H208="","",$H208-$K208)</f>
        <v/>
      </c>
      <c r="K208" s="15" t="str">
        <f aca="false">IF($H208="","",$H208/(1+IF($I208="",0,$I208)))</f>
        <v/>
      </c>
      <c r="L208" s="16" t="str">
        <f aca="false">IF($H208="","",IF($E208="Einnahme",$K208,IF($E208="Ausgabe",-$K208,0)))</f>
        <v/>
      </c>
      <c r="M208" s="16" t="str">
        <f aca="false">IF($B208="","",SUM($L$6:$L208))</f>
        <v/>
      </c>
      <c r="N208" s="17" t="str">
        <f aca="false">IF($B208="","",TEXT($B208,"MM/YYYY"))</f>
        <v/>
      </c>
    </row>
    <row r="209" customFormat="false" ht="15" hidden="false" customHeight="false" outlineLevel="0" collapsed="false">
      <c r="A209" s="9" t="str">
        <f aca="false">IF($B209="","",COUNTA($B$6:$B209))</f>
        <v/>
      </c>
      <c r="B209" s="10"/>
      <c r="C209" s="11"/>
      <c r="D209" s="11"/>
      <c r="E209" s="12"/>
      <c r="F209" s="11"/>
      <c r="G209" s="12"/>
      <c r="H209" s="13"/>
      <c r="I209" s="14"/>
      <c r="J209" s="15" t="str">
        <f aca="false">IF($H209="","",$H209-$K209)</f>
        <v/>
      </c>
      <c r="K209" s="15" t="str">
        <f aca="false">IF($H209="","",$H209/(1+IF($I209="",0,$I209)))</f>
        <v/>
      </c>
      <c r="L209" s="16" t="str">
        <f aca="false">IF($H209="","",IF($E209="Einnahme",$K209,IF($E209="Ausgabe",-$K209,0)))</f>
        <v/>
      </c>
      <c r="M209" s="16" t="str">
        <f aca="false">IF($B209="","",SUM($L$6:$L209))</f>
        <v/>
      </c>
      <c r="N209" s="17" t="str">
        <f aca="false">IF($B209="","",TEXT($B209,"MM/YYYY"))</f>
        <v/>
      </c>
    </row>
    <row r="210" customFormat="false" ht="15" hidden="false" customHeight="false" outlineLevel="0" collapsed="false">
      <c r="A210" s="9" t="str">
        <f aca="false">IF($B210="","",COUNTA($B$6:$B210))</f>
        <v/>
      </c>
      <c r="B210" s="10"/>
      <c r="C210" s="11"/>
      <c r="D210" s="11"/>
      <c r="E210" s="12"/>
      <c r="F210" s="11"/>
      <c r="G210" s="12"/>
      <c r="H210" s="13"/>
      <c r="I210" s="14"/>
      <c r="J210" s="15" t="str">
        <f aca="false">IF($H210="","",$H210-$K210)</f>
        <v/>
      </c>
      <c r="K210" s="15" t="str">
        <f aca="false">IF($H210="","",$H210/(1+IF($I210="",0,$I210)))</f>
        <v/>
      </c>
      <c r="L210" s="16" t="str">
        <f aca="false">IF($H210="","",IF($E210="Einnahme",$K210,IF($E210="Ausgabe",-$K210,0)))</f>
        <v/>
      </c>
      <c r="M210" s="16" t="str">
        <f aca="false">IF($B210="","",SUM($L$6:$L210))</f>
        <v/>
      </c>
      <c r="N210" s="17" t="str">
        <f aca="false">IF($B210="","",TEXT($B210,"MM/YYYY"))</f>
        <v/>
      </c>
    </row>
    <row r="211" customFormat="false" ht="15" hidden="false" customHeight="false" outlineLevel="0" collapsed="false">
      <c r="A211" s="9" t="str">
        <f aca="false">IF($B211="","",COUNTA($B$6:$B211))</f>
        <v/>
      </c>
      <c r="B211" s="10"/>
      <c r="C211" s="11"/>
      <c r="D211" s="11"/>
      <c r="E211" s="12"/>
      <c r="F211" s="11"/>
      <c r="G211" s="12"/>
      <c r="H211" s="13"/>
      <c r="I211" s="14"/>
      <c r="J211" s="15" t="str">
        <f aca="false">IF($H211="","",$H211-$K211)</f>
        <v/>
      </c>
      <c r="K211" s="15" t="str">
        <f aca="false">IF($H211="","",$H211/(1+IF($I211="",0,$I211)))</f>
        <v/>
      </c>
      <c r="L211" s="16" t="str">
        <f aca="false">IF($H211="","",IF($E211="Einnahme",$K211,IF($E211="Ausgabe",-$K211,0)))</f>
        <v/>
      </c>
      <c r="M211" s="16" t="str">
        <f aca="false">IF($B211="","",SUM($L$6:$L211))</f>
        <v/>
      </c>
      <c r="N211" s="17" t="str">
        <f aca="false">IF($B211="","",TEXT($B211,"MM/YYYY"))</f>
        <v/>
      </c>
    </row>
    <row r="212" customFormat="false" ht="15" hidden="false" customHeight="false" outlineLevel="0" collapsed="false">
      <c r="A212" s="9" t="str">
        <f aca="false">IF($B212="","",COUNTA($B$6:$B212))</f>
        <v/>
      </c>
      <c r="B212" s="10"/>
      <c r="C212" s="11"/>
      <c r="D212" s="11"/>
      <c r="E212" s="12"/>
      <c r="F212" s="11"/>
      <c r="G212" s="12"/>
      <c r="H212" s="13"/>
      <c r="I212" s="14"/>
      <c r="J212" s="15" t="str">
        <f aca="false">IF($H212="","",$H212-$K212)</f>
        <v/>
      </c>
      <c r="K212" s="15" t="str">
        <f aca="false">IF($H212="","",$H212/(1+IF($I212="",0,$I212)))</f>
        <v/>
      </c>
      <c r="L212" s="16" t="str">
        <f aca="false">IF($H212="","",IF($E212="Einnahme",$K212,IF($E212="Ausgabe",-$K212,0)))</f>
        <v/>
      </c>
      <c r="M212" s="16" t="str">
        <f aca="false">IF($B212="","",SUM($L$6:$L212))</f>
        <v/>
      </c>
      <c r="N212" s="17" t="str">
        <f aca="false">IF($B212="","",TEXT($B212,"MM/YYYY"))</f>
        <v/>
      </c>
    </row>
    <row r="213" customFormat="false" ht="15" hidden="false" customHeight="false" outlineLevel="0" collapsed="false">
      <c r="A213" s="9" t="str">
        <f aca="false">IF($B213="","",COUNTA($B$6:$B213))</f>
        <v/>
      </c>
      <c r="B213" s="10"/>
      <c r="C213" s="11"/>
      <c r="D213" s="11"/>
      <c r="E213" s="12"/>
      <c r="F213" s="11"/>
      <c r="G213" s="12"/>
      <c r="H213" s="13"/>
      <c r="I213" s="14"/>
      <c r="J213" s="15" t="str">
        <f aca="false">IF($H213="","",$H213-$K213)</f>
        <v/>
      </c>
      <c r="K213" s="15" t="str">
        <f aca="false">IF($H213="","",$H213/(1+IF($I213="",0,$I213)))</f>
        <v/>
      </c>
      <c r="L213" s="16" t="str">
        <f aca="false">IF($H213="","",IF($E213="Einnahme",$K213,IF($E213="Ausgabe",-$K213,0)))</f>
        <v/>
      </c>
      <c r="M213" s="16" t="str">
        <f aca="false">IF($B213="","",SUM($L$6:$L213))</f>
        <v/>
      </c>
      <c r="N213" s="17" t="str">
        <f aca="false">IF($B213="","",TEXT($B213,"MM/YYYY"))</f>
        <v/>
      </c>
    </row>
    <row r="214" customFormat="false" ht="15" hidden="false" customHeight="false" outlineLevel="0" collapsed="false">
      <c r="A214" s="9" t="str">
        <f aca="false">IF($B214="","",COUNTA($B$6:$B214))</f>
        <v/>
      </c>
      <c r="B214" s="10"/>
      <c r="C214" s="11"/>
      <c r="D214" s="11"/>
      <c r="E214" s="12"/>
      <c r="F214" s="11"/>
      <c r="G214" s="12"/>
      <c r="H214" s="13"/>
      <c r="I214" s="14"/>
      <c r="J214" s="15" t="str">
        <f aca="false">IF($H214="","",$H214-$K214)</f>
        <v/>
      </c>
      <c r="K214" s="15" t="str">
        <f aca="false">IF($H214="","",$H214/(1+IF($I214="",0,$I214)))</f>
        <v/>
      </c>
      <c r="L214" s="16" t="str">
        <f aca="false">IF($H214="","",IF($E214="Einnahme",$K214,IF($E214="Ausgabe",-$K214,0)))</f>
        <v/>
      </c>
      <c r="M214" s="16" t="str">
        <f aca="false">IF($B214="","",SUM($L$6:$L214))</f>
        <v/>
      </c>
      <c r="N214" s="17" t="str">
        <f aca="false">IF($B214="","",TEXT($B214,"MM/YYYY"))</f>
        <v/>
      </c>
    </row>
    <row r="215" customFormat="false" ht="15" hidden="false" customHeight="false" outlineLevel="0" collapsed="false">
      <c r="A215" s="9" t="str">
        <f aca="false">IF($B215="","",COUNTA($B$6:$B215))</f>
        <v/>
      </c>
      <c r="B215" s="10"/>
      <c r="C215" s="11"/>
      <c r="D215" s="11"/>
      <c r="E215" s="12"/>
      <c r="F215" s="11"/>
      <c r="G215" s="12"/>
      <c r="H215" s="13"/>
      <c r="I215" s="14"/>
      <c r="J215" s="15" t="str">
        <f aca="false">IF($H215="","",$H215-$K215)</f>
        <v/>
      </c>
      <c r="K215" s="15" t="str">
        <f aca="false">IF($H215="","",$H215/(1+IF($I215="",0,$I215)))</f>
        <v/>
      </c>
      <c r="L215" s="16" t="str">
        <f aca="false">IF($H215="","",IF($E215="Einnahme",$K215,IF($E215="Ausgabe",-$K215,0)))</f>
        <v/>
      </c>
      <c r="M215" s="16" t="str">
        <f aca="false">IF($B215="","",SUM($L$6:$L215))</f>
        <v/>
      </c>
      <c r="N215" s="17" t="str">
        <f aca="false">IF($B215="","",TEXT($B215,"MM/YYYY"))</f>
        <v/>
      </c>
    </row>
    <row r="216" customFormat="false" ht="15" hidden="false" customHeight="false" outlineLevel="0" collapsed="false">
      <c r="A216" s="9" t="str">
        <f aca="false">IF($B216="","",COUNTA($B$6:$B216))</f>
        <v/>
      </c>
      <c r="B216" s="10"/>
      <c r="C216" s="11"/>
      <c r="D216" s="11"/>
      <c r="E216" s="12"/>
      <c r="F216" s="11"/>
      <c r="G216" s="12"/>
      <c r="H216" s="13"/>
      <c r="I216" s="14"/>
      <c r="J216" s="15" t="str">
        <f aca="false">IF($H216="","",$H216-$K216)</f>
        <v/>
      </c>
      <c r="K216" s="15" t="str">
        <f aca="false">IF($H216="","",$H216/(1+IF($I216="",0,$I216)))</f>
        <v/>
      </c>
      <c r="L216" s="16" t="str">
        <f aca="false">IF($H216="","",IF($E216="Einnahme",$K216,IF($E216="Ausgabe",-$K216,0)))</f>
        <v/>
      </c>
      <c r="M216" s="16" t="str">
        <f aca="false">IF($B216="","",SUM($L$6:$L216))</f>
        <v/>
      </c>
      <c r="N216" s="17" t="str">
        <f aca="false">IF($B216="","",TEXT($B216,"MM/YYYY"))</f>
        <v/>
      </c>
    </row>
    <row r="217" customFormat="false" ht="15" hidden="false" customHeight="false" outlineLevel="0" collapsed="false">
      <c r="A217" s="9" t="str">
        <f aca="false">IF($B217="","",COUNTA($B$6:$B217))</f>
        <v/>
      </c>
      <c r="B217" s="10"/>
      <c r="C217" s="11"/>
      <c r="D217" s="11"/>
      <c r="E217" s="12"/>
      <c r="F217" s="11"/>
      <c r="G217" s="12"/>
      <c r="H217" s="13"/>
      <c r="I217" s="14"/>
      <c r="J217" s="15" t="str">
        <f aca="false">IF($H217="","",$H217-$K217)</f>
        <v/>
      </c>
      <c r="K217" s="15" t="str">
        <f aca="false">IF($H217="","",$H217/(1+IF($I217="",0,$I217)))</f>
        <v/>
      </c>
      <c r="L217" s="16" t="str">
        <f aca="false">IF($H217="","",IF($E217="Einnahme",$K217,IF($E217="Ausgabe",-$K217,0)))</f>
        <v/>
      </c>
      <c r="M217" s="16" t="str">
        <f aca="false">IF($B217="","",SUM($L$6:$L217))</f>
        <v/>
      </c>
      <c r="N217" s="17" t="str">
        <f aca="false">IF($B217="","",TEXT($B217,"MM/YYYY"))</f>
        <v/>
      </c>
    </row>
    <row r="218" customFormat="false" ht="15" hidden="false" customHeight="false" outlineLevel="0" collapsed="false">
      <c r="A218" s="9" t="str">
        <f aca="false">IF($B218="","",COUNTA($B$6:$B218))</f>
        <v/>
      </c>
      <c r="B218" s="10"/>
      <c r="C218" s="11"/>
      <c r="D218" s="11"/>
      <c r="E218" s="12"/>
      <c r="F218" s="11"/>
      <c r="G218" s="12"/>
      <c r="H218" s="13"/>
      <c r="I218" s="14"/>
      <c r="J218" s="15" t="str">
        <f aca="false">IF($H218="","",$H218-$K218)</f>
        <v/>
      </c>
      <c r="K218" s="15" t="str">
        <f aca="false">IF($H218="","",$H218/(1+IF($I218="",0,$I218)))</f>
        <v/>
      </c>
      <c r="L218" s="16" t="str">
        <f aca="false">IF($H218="","",IF($E218="Einnahme",$K218,IF($E218="Ausgabe",-$K218,0)))</f>
        <v/>
      </c>
      <c r="M218" s="16" t="str">
        <f aca="false">IF($B218="","",SUM($L$6:$L218))</f>
        <v/>
      </c>
      <c r="N218" s="17" t="str">
        <f aca="false">IF($B218="","",TEXT($B218,"MM/YYYY"))</f>
        <v/>
      </c>
    </row>
    <row r="219" customFormat="false" ht="15" hidden="false" customHeight="false" outlineLevel="0" collapsed="false">
      <c r="A219" s="9" t="str">
        <f aca="false">IF($B219="","",COUNTA($B$6:$B219))</f>
        <v/>
      </c>
      <c r="B219" s="10"/>
      <c r="C219" s="11"/>
      <c r="D219" s="11"/>
      <c r="E219" s="12"/>
      <c r="F219" s="11"/>
      <c r="G219" s="12"/>
      <c r="H219" s="13"/>
      <c r="I219" s="14"/>
      <c r="J219" s="15" t="str">
        <f aca="false">IF($H219="","",$H219-$K219)</f>
        <v/>
      </c>
      <c r="K219" s="15" t="str">
        <f aca="false">IF($H219="","",$H219/(1+IF($I219="",0,$I219)))</f>
        <v/>
      </c>
      <c r="L219" s="16" t="str">
        <f aca="false">IF($H219="","",IF($E219="Einnahme",$K219,IF($E219="Ausgabe",-$K219,0)))</f>
        <v/>
      </c>
      <c r="M219" s="16" t="str">
        <f aca="false">IF($B219="","",SUM($L$6:$L219))</f>
        <v/>
      </c>
      <c r="N219" s="17" t="str">
        <f aca="false">IF($B219="","",TEXT($B219,"MM/YYYY"))</f>
        <v/>
      </c>
    </row>
    <row r="220" customFormat="false" ht="15" hidden="false" customHeight="false" outlineLevel="0" collapsed="false">
      <c r="A220" s="9" t="str">
        <f aca="false">IF($B220="","",COUNTA($B$6:$B220))</f>
        <v/>
      </c>
      <c r="B220" s="10"/>
      <c r="C220" s="11"/>
      <c r="D220" s="11"/>
      <c r="E220" s="12"/>
      <c r="F220" s="11"/>
      <c r="G220" s="12"/>
      <c r="H220" s="13"/>
      <c r="I220" s="14"/>
      <c r="J220" s="15" t="str">
        <f aca="false">IF($H220="","",$H220-$K220)</f>
        <v/>
      </c>
      <c r="K220" s="15" t="str">
        <f aca="false">IF($H220="","",$H220/(1+IF($I220="",0,$I220)))</f>
        <v/>
      </c>
      <c r="L220" s="16" t="str">
        <f aca="false">IF($H220="","",IF($E220="Einnahme",$K220,IF($E220="Ausgabe",-$K220,0)))</f>
        <v/>
      </c>
      <c r="M220" s="16" t="str">
        <f aca="false">IF($B220="","",SUM($L$6:$L220))</f>
        <v/>
      </c>
      <c r="N220" s="17" t="str">
        <f aca="false">IF($B220="","",TEXT($B220,"MM/YYYY"))</f>
        <v/>
      </c>
    </row>
    <row r="221" customFormat="false" ht="15" hidden="false" customHeight="false" outlineLevel="0" collapsed="false">
      <c r="A221" s="9" t="str">
        <f aca="false">IF($B221="","",COUNTA($B$6:$B221))</f>
        <v/>
      </c>
      <c r="B221" s="10"/>
      <c r="C221" s="11"/>
      <c r="D221" s="11"/>
      <c r="E221" s="12"/>
      <c r="F221" s="11"/>
      <c r="G221" s="12"/>
      <c r="H221" s="13"/>
      <c r="I221" s="14"/>
      <c r="J221" s="15" t="str">
        <f aca="false">IF($H221="","",$H221-$K221)</f>
        <v/>
      </c>
      <c r="K221" s="15" t="str">
        <f aca="false">IF($H221="","",$H221/(1+IF($I221="",0,$I221)))</f>
        <v/>
      </c>
      <c r="L221" s="16" t="str">
        <f aca="false">IF($H221="","",IF($E221="Einnahme",$K221,IF($E221="Ausgabe",-$K221,0)))</f>
        <v/>
      </c>
      <c r="M221" s="16" t="str">
        <f aca="false">IF($B221="","",SUM($L$6:$L221))</f>
        <v/>
      </c>
      <c r="N221" s="17" t="str">
        <f aca="false">IF($B221="","",TEXT($B221,"MM/YYYY"))</f>
        <v/>
      </c>
    </row>
    <row r="222" customFormat="false" ht="15" hidden="false" customHeight="false" outlineLevel="0" collapsed="false">
      <c r="A222" s="9" t="str">
        <f aca="false">IF($B222="","",COUNTA($B$6:$B222))</f>
        <v/>
      </c>
      <c r="B222" s="10"/>
      <c r="C222" s="11"/>
      <c r="D222" s="11"/>
      <c r="E222" s="12"/>
      <c r="F222" s="11"/>
      <c r="G222" s="12"/>
      <c r="H222" s="13"/>
      <c r="I222" s="14"/>
      <c r="J222" s="15" t="str">
        <f aca="false">IF($H222="","",$H222-$K222)</f>
        <v/>
      </c>
      <c r="K222" s="15" t="str">
        <f aca="false">IF($H222="","",$H222/(1+IF($I222="",0,$I222)))</f>
        <v/>
      </c>
      <c r="L222" s="16" t="str">
        <f aca="false">IF($H222="","",IF($E222="Einnahme",$K222,IF($E222="Ausgabe",-$K222,0)))</f>
        <v/>
      </c>
      <c r="M222" s="16" t="str">
        <f aca="false">IF($B222="","",SUM($L$6:$L222))</f>
        <v/>
      </c>
      <c r="N222" s="17" t="str">
        <f aca="false">IF($B222="","",TEXT($B222,"MM/YYYY"))</f>
        <v/>
      </c>
    </row>
    <row r="223" customFormat="false" ht="15" hidden="false" customHeight="false" outlineLevel="0" collapsed="false">
      <c r="A223" s="9" t="str">
        <f aca="false">IF($B223="","",COUNTA($B$6:$B223))</f>
        <v/>
      </c>
      <c r="B223" s="10"/>
      <c r="C223" s="11"/>
      <c r="D223" s="11"/>
      <c r="E223" s="12"/>
      <c r="F223" s="11"/>
      <c r="G223" s="12"/>
      <c r="H223" s="13"/>
      <c r="I223" s="14"/>
      <c r="J223" s="15" t="str">
        <f aca="false">IF($H223="","",$H223-$K223)</f>
        <v/>
      </c>
      <c r="K223" s="15" t="str">
        <f aca="false">IF($H223="","",$H223/(1+IF($I223="",0,$I223)))</f>
        <v/>
      </c>
      <c r="L223" s="16" t="str">
        <f aca="false">IF($H223="","",IF($E223="Einnahme",$K223,IF($E223="Ausgabe",-$K223,0)))</f>
        <v/>
      </c>
      <c r="M223" s="16" t="str">
        <f aca="false">IF($B223="","",SUM($L$6:$L223))</f>
        <v/>
      </c>
      <c r="N223" s="17" t="str">
        <f aca="false">IF($B223="","",TEXT($B223,"MM/YYYY"))</f>
        <v/>
      </c>
    </row>
    <row r="224" customFormat="false" ht="15" hidden="false" customHeight="false" outlineLevel="0" collapsed="false">
      <c r="A224" s="9" t="str">
        <f aca="false">IF($B224="","",COUNTA($B$6:$B224))</f>
        <v/>
      </c>
      <c r="B224" s="10"/>
      <c r="C224" s="11"/>
      <c r="D224" s="11"/>
      <c r="E224" s="12"/>
      <c r="F224" s="11"/>
      <c r="G224" s="12"/>
      <c r="H224" s="13"/>
      <c r="I224" s="14"/>
      <c r="J224" s="15" t="str">
        <f aca="false">IF($H224="","",$H224-$K224)</f>
        <v/>
      </c>
      <c r="K224" s="15" t="str">
        <f aca="false">IF($H224="","",$H224/(1+IF($I224="",0,$I224)))</f>
        <v/>
      </c>
      <c r="L224" s="16" t="str">
        <f aca="false">IF($H224="","",IF($E224="Einnahme",$K224,IF($E224="Ausgabe",-$K224,0)))</f>
        <v/>
      </c>
      <c r="M224" s="16" t="str">
        <f aca="false">IF($B224="","",SUM($L$6:$L224))</f>
        <v/>
      </c>
      <c r="N224" s="17" t="str">
        <f aca="false">IF($B224="","",TEXT($B224,"MM/YYYY"))</f>
        <v/>
      </c>
    </row>
    <row r="225" customFormat="false" ht="15" hidden="false" customHeight="false" outlineLevel="0" collapsed="false">
      <c r="A225" s="9" t="str">
        <f aca="false">IF($B225="","",COUNTA($B$6:$B225))</f>
        <v/>
      </c>
      <c r="B225" s="10"/>
      <c r="C225" s="11"/>
      <c r="D225" s="11"/>
      <c r="E225" s="12"/>
      <c r="F225" s="11"/>
      <c r="G225" s="12"/>
      <c r="H225" s="13"/>
      <c r="I225" s="14"/>
      <c r="J225" s="15" t="str">
        <f aca="false">IF($H225="","",$H225-$K225)</f>
        <v/>
      </c>
      <c r="K225" s="15" t="str">
        <f aca="false">IF($H225="","",$H225/(1+IF($I225="",0,$I225)))</f>
        <v/>
      </c>
      <c r="L225" s="16" t="str">
        <f aca="false">IF($H225="","",IF($E225="Einnahme",$K225,IF($E225="Ausgabe",-$K225,0)))</f>
        <v/>
      </c>
      <c r="M225" s="16" t="str">
        <f aca="false">IF($B225="","",SUM($L$6:$L225))</f>
        <v/>
      </c>
      <c r="N225" s="17" t="str">
        <f aca="false">IF($B225="","",TEXT($B225,"MM/YYYY"))</f>
        <v/>
      </c>
    </row>
    <row r="226" customFormat="false" ht="15" hidden="false" customHeight="false" outlineLevel="0" collapsed="false">
      <c r="A226" s="9" t="str">
        <f aca="false">IF($B226="","",COUNTA($B$6:$B226))</f>
        <v/>
      </c>
      <c r="B226" s="10"/>
      <c r="C226" s="11"/>
      <c r="D226" s="11"/>
      <c r="E226" s="12"/>
      <c r="F226" s="11"/>
      <c r="G226" s="12"/>
      <c r="H226" s="13"/>
      <c r="I226" s="14"/>
      <c r="J226" s="15" t="str">
        <f aca="false">IF($H226="","",$H226-$K226)</f>
        <v/>
      </c>
      <c r="K226" s="15" t="str">
        <f aca="false">IF($H226="","",$H226/(1+IF($I226="",0,$I226)))</f>
        <v/>
      </c>
      <c r="L226" s="16" t="str">
        <f aca="false">IF($H226="","",IF($E226="Einnahme",$K226,IF($E226="Ausgabe",-$K226,0)))</f>
        <v/>
      </c>
      <c r="M226" s="16" t="str">
        <f aca="false">IF($B226="","",SUM($L$6:$L226))</f>
        <v/>
      </c>
      <c r="N226" s="17" t="str">
        <f aca="false">IF($B226="","",TEXT($B226,"MM/YYYY"))</f>
        <v/>
      </c>
    </row>
    <row r="227" customFormat="false" ht="15" hidden="false" customHeight="false" outlineLevel="0" collapsed="false">
      <c r="A227" s="9" t="str">
        <f aca="false">IF($B227="","",COUNTA($B$6:$B227))</f>
        <v/>
      </c>
      <c r="B227" s="10"/>
      <c r="C227" s="11"/>
      <c r="D227" s="11"/>
      <c r="E227" s="12"/>
      <c r="F227" s="11"/>
      <c r="G227" s="12"/>
      <c r="H227" s="13"/>
      <c r="I227" s="14"/>
      <c r="J227" s="15" t="str">
        <f aca="false">IF($H227="","",$H227-$K227)</f>
        <v/>
      </c>
      <c r="K227" s="15" t="str">
        <f aca="false">IF($H227="","",$H227/(1+IF($I227="",0,$I227)))</f>
        <v/>
      </c>
      <c r="L227" s="16" t="str">
        <f aca="false">IF($H227="","",IF($E227="Einnahme",$K227,IF($E227="Ausgabe",-$K227,0)))</f>
        <v/>
      </c>
      <c r="M227" s="16" t="str">
        <f aca="false">IF($B227="","",SUM($L$6:$L227))</f>
        <v/>
      </c>
      <c r="N227" s="17" t="str">
        <f aca="false">IF($B227="","",TEXT($B227,"MM/YYYY"))</f>
        <v/>
      </c>
    </row>
    <row r="228" customFormat="false" ht="15" hidden="false" customHeight="false" outlineLevel="0" collapsed="false">
      <c r="A228" s="9" t="str">
        <f aca="false">IF($B228="","",COUNTA($B$6:$B228))</f>
        <v/>
      </c>
      <c r="B228" s="10"/>
      <c r="C228" s="11"/>
      <c r="D228" s="11"/>
      <c r="E228" s="12"/>
      <c r="F228" s="11"/>
      <c r="G228" s="12"/>
      <c r="H228" s="13"/>
      <c r="I228" s="14"/>
      <c r="J228" s="15" t="str">
        <f aca="false">IF($H228="","",$H228-$K228)</f>
        <v/>
      </c>
      <c r="K228" s="15" t="str">
        <f aca="false">IF($H228="","",$H228/(1+IF($I228="",0,$I228)))</f>
        <v/>
      </c>
      <c r="L228" s="16" t="str">
        <f aca="false">IF($H228="","",IF($E228="Einnahme",$K228,IF($E228="Ausgabe",-$K228,0)))</f>
        <v/>
      </c>
      <c r="M228" s="16" t="str">
        <f aca="false">IF($B228="","",SUM($L$6:$L228))</f>
        <v/>
      </c>
      <c r="N228" s="17" t="str">
        <f aca="false">IF($B228="","",TEXT($B228,"MM/YYYY"))</f>
        <v/>
      </c>
    </row>
    <row r="229" customFormat="false" ht="15" hidden="false" customHeight="false" outlineLevel="0" collapsed="false">
      <c r="A229" s="9" t="str">
        <f aca="false">IF($B229="","",COUNTA($B$6:$B229))</f>
        <v/>
      </c>
      <c r="B229" s="10"/>
      <c r="C229" s="11"/>
      <c r="D229" s="11"/>
      <c r="E229" s="12"/>
      <c r="F229" s="11"/>
      <c r="G229" s="12"/>
      <c r="H229" s="13"/>
      <c r="I229" s="14"/>
      <c r="J229" s="15" t="str">
        <f aca="false">IF($H229="","",$H229-$K229)</f>
        <v/>
      </c>
      <c r="K229" s="15" t="str">
        <f aca="false">IF($H229="","",$H229/(1+IF($I229="",0,$I229)))</f>
        <v/>
      </c>
      <c r="L229" s="16" t="str">
        <f aca="false">IF($H229="","",IF($E229="Einnahme",$K229,IF($E229="Ausgabe",-$K229,0)))</f>
        <v/>
      </c>
      <c r="M229" s="16" t="str">
        <f aca="false">IF($B229="","",SUM($L$6:$L229))</f>
        <v/>
      </c>
      <c r="N229" s="17" t="str">
        <f aca="false">IF($B229="","",TEXT($B229,"MM/YYYY"))</f>
        <v/>
      </c>
    </row>
    <row r="230" customFormat="false" ht="15" hidden="false" customHeight="false" outlineLevel="0" collapsed="false">
      <c r="A230" s="9" t="str">
        <f aca="false">IF($B230="","",COUNTA($B$6:$B230))</f>
        <v/>
      </c>
      <c r="B230" s="10"/>
      <c r="C230" s="11"/>
      <c r="D230" s="11"/>
      <c r="E230" s="12"/>
      <c r="F230" s="11"/>
      <c r="G230" s="12"/>
      <c r="H230" s="13"/>
      <c r="I230" s="14"/>
      <c r="J230" s="15" t="str">
        <f aca="false">IF($H230="","",$H230-$K230)</f>
        <v/>
      </c>
      <c r="K230" s="15" t="str">
        <f aca="false">IF($H230="","",$H230/(1+IF($I230="",0,$I230)))</f>
        <v/>
      </c>
      <c r="L230" s="16" t="str">
        <f aca="false">IF($H230="","",IF($E230="Einnahme",$K230,IF($E230="Ausgabe",-$K230,0)))</f>
        <v/>
      </c>
      <c r="M230" s="16" t="str">
        <f aca="false">IF($B230="","",SUM($L$6:$L230))</f>
        <v/>
      </c>
      <c r="N230" s="17" t="str">
        <f aca="false">IF($B230="","",TEXT($B230,"MM/YYYY"))</f>
        <v/>
      </c>
    </row>
    <row r="231" customFormat="false" ht="15" hidden="false" customHeight="false" outlineLevel="0" collapsed="false">
      <c r="A231" s="9" t="str">
        <f aca="false">IF($B231="","",COUNTA($B$6:$B231))</f>
        <v/>
      </c>
      <c r="B231" s="10"/>
      <c r="C231" s="11"/>
      <c r="D231" s="11"/>
      <c r="E231" s="12"/>
      <c r="F231" s="11"/>
      <c r="G231" s="12"/>
      <c r="H231" s="13"/>
      <c r="I231" s="14"/>
      <c r="J231" s="15" t="str">
        <f aca="false">IF($H231="","",$H231-$K231)</f>
        <v/>
      </c>
      <c r="K231" s="15" t="str">
        <f aca="false">IF($H231="","",$H231/(1+IF($I231="",0,$I231)))</f>
        <v/>
      </c>
      <c r="L231" s="16" t="str">
        <f aca="false">IF($H231="","",IF($E231="Einnahme",$K231,IF($E231="Ausgabe",-$K231,0)))</f>
        <v/>
      </c>
      <c r="M231" s="16" t="str">
        <f aca="false">IF($B231="","",SUM($L$6:$L231))</f>
        <v/>
      </c>
      <c r="N231" s="17" t="str">
        <f aca="false">IF($B231="","",TEXT($B231,"MM/YYYY"))</f>
        <v/>
      </c>
    </row>
    <row r="232" customFormat="false" ht="15" hidden="false" customHeight="false" outlineLevel="0" collapsed="false">
      <c r="A232" s="9" t="str">
        <f aca="false">IF($B232="","",COUNTA($B$6:$B232))</f>
        <v/>
      </c>
      <c r="B232" s="10"/>
      <c r="C232" s="11"/>
      <c r="D232" s="11"/>
      <c r="E232" s="12"/>
      <c r="F232" s="11"/>
      <c r="G232" s="12"/>
      <c r="H232" s="13"/>
      <c r="I232" s="14"/>
      <c r="J232" s="15" t="str">
        <f aca="false">IF($H232="","",$H232-$K232)</f>
        <v/>
      </c>
      <c r="K232" s="15" t="str">
        <f aca="false">IF($H232="","",$H232/(1+IF($I232="",0,$I232)))</f>
        <v/>
      </c>
      <c r="L232" s="16" t="str">
        <f aca="false">IF($H232="","",IF($E232="Einnahme",$K232,IF($E232="Ausgabe",-$K232,0)))</f>
        <v/>
      </c>
      <c r="M232" s="16" t="str">
        <f aca="false">IF($B232="","",SUM($L$6:$L232))</f>
        <v/>
      </c>
      <c r="N232" s="17" t="str">
        <f aca="false">IF($B232="","",TEXT($B232,"MM/YYYY"))</f>
        <v/>
      </c>
    </row>
    <row r="233" customFormat="false" ht="15" hidden="false" customHeight="false" outlineLevel="0" collapsed="false">
      <c r="A233" s="9" t="str">
        <f aca="false">IF($B233="","",COUNTA($B$6:$B233))</f>
        <v/>
      </c>
      <c r="B233" s="10"/>
      <c r="C233" s="11"/>
      <c r="D233" s="11"/>
      <c r="E233" s="12"/>
      <c r="F233" s="11"/>
      <c r="G233" s="12"/>
      <c r="H233" s="13"/>
      <c r="I233" s="14"/>
      <c r="J233" s="15" t="str">
        <f aca="false">IF($H233="","",$H233-$K233)</f>
        <v/>
      </c>
      <c r="K233" s="15" t="str">
        <f aca="false">IF($H233="","",$H233/(1+IF($I233="",0,$I233)))</f>
        <v/>
      </c>
      <c r="L233" s="16" t="str">
        <f aca="false">IF($H233="","",IF($E233="Einnahme",$K233,IF($E233="Ausgabe",-$K233,0)))</f>
        <v/>
      </c>
      <c r="M233" s="16" t="str">
        <f aca="false">IF($B233="","",SUM($L$6:$L233))</f>
        <v/>
      </c>
      <c r="N233" s="17" t="str">
        <f aca="false">IF($B233="","",TEXT($B233,"MM/YYYY"))</f>
        <v/>
      </c>
    </row>
    <row r="234" customFormat="false" ht="15" hidden="false" customHeight="false" outlineLevel="0" collapsed="false">
      <c r="A234" s="9" t="str">
        <f aca="false">IF($B234="","",COUNTA($B$6:$B234))</f>
        <v/>
      </c>
      <c r="B234" s="10"/>
      <c r="C234" s="11"/>
      <c r="D234" s="11"/>
      <c r="E234" s="12"/>
      <c r="F234" s="11"/>
      <c r="G234" s="12"/>
      <c r="H234" s="13"/>
      <c r="I234" s="14"/>
      <c r="J234" s="15" t="str">
        <f aca="false">IF($H234="","",$H234-$K234)</f>
        <v/>
      </c>
      <c r="K234" s="15" t="str">
        <f aca="false">IF($H234="","",$H234/(1+IF($I234="",0,$I234)))</f>
        <v/>
      </c>
      <c r="L234" s="16" t="str">
        <f aca="false">IF($H234="","",IF($E234="Einnahme",$K234,IF($E234="Ausgabe",-$K234,0)))</f>
        <v/>
      </c>
      <c r="M234" s="16" t="str">
        <f aca="false">IF($B234="","",SUM($L$6:$L234))</f>
        <v/>
      </c>
      <c r="N234" s="17" t="str">
        <f aca="false">IF($B234="","",TEXT($B234,"MM/YYYY"))</f>
        <v/>
      </c>
    </row>
    <row r="235" customFormat="false" ht="15" hidden="false" customHeight="false" outlineLevel="0" collapsed="false">
      <c r="A235" s="9" t="str">
        <f aca="false">IF($B235="","",COUNTA($B$6:$B235))</f>
        <v/>
      </c>
      <c r="B235" s="10"/>
      <c r="C235" s="11"/>
      <c r="D235" s="11"/>
      <c r="E235" s="12"/>
      <c r="F235" s="11"/>
      <c r="G235" s="12"/>
      <c r="H235" s="13"/>
      <c r="I235" s="14"/>
      <c r="J235" s="15" t="str">
        <f aca="false">IF($H235="","",$H235-$K235)</f>
        <v/>
      </c>
      <c r="K235" s="15" t="str">
        <f aca="false">IF($H235="","",$H235/(1+IF($I235="",0,$I235)))</f>
        <v/>
      </c>
      <c r="L235" s="16" t="str">
        <f aca="false">IF($H235="","",IF($E235="Einnahme",$K235,IF($E235="Ausgabe",-$K235,0)))</f>
        <v/>
      </c>
      <c r="M235" s="16" t="str">
        <f aca="false">IF($B235="","",SUM($L$6:$L235))</f>
        <v/>
      </c>
      <c r="N235" s="17" t="str">
        <f aca="false">IF($B235="","",TEXT($B235,"MM/YYYY"))</f>
        <v/>
      </c>
    </row>
    <row r="236" customFormat="false" ht="15" hidden="false" customHeight="false" outlineLevel="0" collapsed="false">
      <c r="A236" s="9" t="str">
        <f aca="false">IF($B236="","",COUNTA($B$6:$B236))</f>
        <v/>
      </c>
      <c r="B236" s="10"/>
      <c r="C236" s="11"/>
      <c r="D236" s="11"/>
      <c r="E236" s="12"/>
      <c r="F236" s="11"/>
      <c r="G236" s="12"/>
      <c r="H236" s="13"/>
      <c r="I236" s="14"/>
      <c r="J236" s="15" t="str">
        <f aca="false">IF($H236="","",$H236-$K236)</f>
        <v/>
      </c>
      <c r="K236" s="15" t="str">
        <f aca="false">IF($H236="","",$H236/(1+IF($I236="",0,$I236)))</f>
        <v/>
      </c>
      <c r="L236" s="16" t="str">
        <f aca="false">IF($H236="","",IF($E236="Einnahme",$K236,IF($E236="Ausgabe",-$K236,0)))</f>
        <v/>
      </c>
      <c r="M236" s="16" t="str">
        <f aca="false">IF($B236="","",SUM($L$6:$L236))</f>
        <v/>
      </c>
      <c r="N236" s="17" t="str">
        <f aca="false">IF($B236="","",TEXT($B236,"MM/YYYY"))</f>
        <v/>
      </c>
    </row>
    <row r="237" customFormat="false" ht="15" hidden="false" customHeight="false" outlineLevel="0" collapsed="false">
      <c r="A237" s="9" t="str">
        <f aca="false">IF($B237="","",COUNTA($B$6:$B237))</f>
        <v/>
      </c>
      <c r="B237" s="10"/>
      <c r="C237" s="11"/>
      <c r="D237" s="11"/>
      <c r="E237" s="12"/>
      <c r="F237" s="11"/>
      <c r="G237" s="12"/>
      <c r="H237" s="13"/>
      <c r="I237" s="14"/>
      <c r="J237" s="15" t="str">
        <f aca="false">IF($H237="","",$H237-$K237)</f>
        <v/>
      </c>
      <c r="K237" s="15" t="str">
        <f aca="false">IF($H237="","",$H237/(1+IF($I237="",0,$I237)))</f>
        <v/>
      </c>
      <c r="L237" s="16" t="str">
        <f aca="false">IF($H237="","",IF($E237="Einnahme",$K237,IF($E237="Ausgabe",-$K237,0)))</f>
        <v/>
      </c>
      <c r="M237" s="16" t="str">
        <f aca="false">IF($B237="","",SUM($L$6:$L237))</f>
        <v/>
      </c>
      <c r="N237" s="17" t="str">
        <f aca="false">IF($B237="","",TEXT($B237,"MM/YYYY"))</f>
        <v/>
      </c>
    </row>
    <row r="238" customFormat="false" ht="15" hidden="false" customHeight="false" outlineLevel="0" collapsed="false">
      <c r="A238" s="9" t="str">
        <f aca="false">IF($B238="","",COUNTA($B$6:$B238))</f>
        <v/>
      </c>
      <c r="B238" s="10"/>
      <c r="C238" s="11"/>
      <c r="D238" s="11"/>
      <c r="E238" s="12"/>
      <c r="F238" s="11"/>
      <c r="G238" s="12"/>
      <c r="H238" s="13"/>
      <c r="I238" s="14"/>
      <c r="J238" s="15" t="str">
        <f aca="false">IF($H238="","",$H238-$K238)</f>
        <v/>
      </c>
      <c r="K238" s="15" t="str">
        <f aca="false">IF($H238="","",$H238/(1+IF($I238="",0,$I238)))</f>
        <v/>
      </c>
      <c r="L238" s="16" t="str">
        <f aca="false">IF($H238="","",IF($E238="Einnahme",$K238,IF($E238="Ausgabe",-$K238,0)))</f>
        <v/>
      </c>
      <c r="M238" s="16" t="str">
        <f aca="false">IF($B238="","",SUM($L$6:$L238))</f>
        <v/>
      </c>
      <c r="N238" s="17" t="str">
        <f aca="false">IF($B238="","",TEXT($B238,"MM/YYYY"))</f>
        <v/>
      </c>
    </row>
    <row r="239" customFormat="false" ht="15" hidden="false" customHeight="false" outlineLevel="0" collapsed="false">
      <c r="A239" s="9" t="str">
        <f aca="false">IF($B239="","",COUNTA($B$6:$B239))</f>
        <v/>
      </c>
      <c r="B239" s="10"/>
      <c r="C239" s="11"/>
      <c r="D239" s="11"/>
      <c r="E239" s="12"/>
      <c r="F239" s="11"/>
      <c r="G239" s="12"/>
      <c r="H239" s="13"/>
      <c r="I239" s="14"/>
      <c r="J239" s="15" t="str">
        <f aca="false">IF($H239="","",$H239-$K239)</f>
        <v/>
      </c>
      <c r="K239" s="15" t="str">
        <f aca="false">IF($H239="","",$H239/(1+IF($I239="",0,$I239)))</f>
        <v/>
      </c>
      <c r="L239" s="16" t="str">
        <f aca="false">IF($H239="","",IF($E239="Einnahme",$K239,IF($E239="Ausgabe",-$K239,0)))</f>
        <v/>
      </c>
      <c r="M239" s="16" t="str">
        <f aca="false">IF($B239="","",SUM($L$6:$L239))</f>
        <v/>
      </c>
      <c r="N239" s="17" t="str">
        <f aca="false">IF($B239="","",TEXT($B239,"MM/YYYY"))</f>
        <v/>
      </c>
    </row>
    <row r="240" customFormat="false" ht="15" hidden="false" customHeight="false" outlineLevel="0" collapsed="false">
      <c r="A240" s="9" t="str">
        <f aca="false">IF($B240="","",COUNTA($B$6:$B240))</f>
        <v/>
      </c>
      <c r="B240" s="10"/>
      <c r="C240" s="11"/>
      <c r="D240" s="11"/>
      <c r="E240" s="12"/>
      <c r="F240" s="11"/>
      <c r="G240" s="12"/>
      <c r="H240" s="13"/>
      <c r="I240" s="14"/>
      <c r="J240" s="15" t="str">
        <f aca="false">IF($H240="","",$H240-$K240)</f>
        <v/>
      </c>
      <c r="K240" s="15" t="str">
        <f aca="false">IF($H240="","",$H240/(1+IF($I240="",0,$I240)))</f>
        <v/>
      </c>
      <c r="L240" s="16" t="str">
        <f aca="false">IF($H240="","",IF($E240="Einnahme",$K240,IF($E240="Ausgabe",-$K240,0)))</f>
        <v/>
      </c>
      <c r="M240" s="16" t="str">
        <f aca="false">IF($B240="","",SUM($L$6:$L240))</f>
        <v/>
      </c>
      <c r="N240" s="17" t="str">
        <f aca="false">IF($B240="","",TEXT($B240,"MM/YYYY"))</f>
        <v/>
      </c>
    </row>
    <row r="241" customFormat="false" ht="15" hidden="false" customHeight="false" outlineLevel="0" collapsed="false">
      <c r="A241" s="9" t="str">
        <f aca="false">IF($B241="","",COUNTA($B$6:$B241))</f>
        <v/>
      </c>
      <c r="B241" s="10"/>
      <c r="C241" s="11"/>
      <c r="D241" s="11"/>
      <c r="E241" s="12"/>
      <c r="F241" s="11"/>
      <c r="G241" s="12"/>
      <c r="H241" s="13"/>
      <c r="I241" s="14"/>
      <c r="J241" s="15" t="str">
        <f aca="false">IF($H241="","",$H241-$K241)</f>
        <v/>
      </c>
      <c r="K241" s="15" t="str">
        <f aca="false">IF($H241="","",$H241/(1+IF($I241="",0,$I241)))</f>
        <v/>
      </c>
      <c r="L241" s="16" t="str">
        <f aca="false">IF($H241="","",IF($E241="Einnahme",$K241,IF($E241="Ausgabe",-$K241,0)))</f>
        <v/>
      </c>
      <c r="M241" s="16" t="str">
        <f aca="false">IF($B241="","",SUM($L$6:$L241))</f>
        <v/>
      </c>
      <c r="N241" s="17" t="str">
        <f aca="false">IF($B241="","",TEXT($B241,"MM/YYYY"))</f>
        <v/>
      </c>
    </row>
    <row r="242" customFormat="false" ht="15" hidden="false" customHeight="false" outlineLevel="0" collapsed="false">
      <c r="A242" s="9" t="str">
        <f aca="false">IF($B242="","",COUNTA($B$6:$B242))</f>
        <v/>
      </c>
      <c r="B242" s="10"/>
      <c r="C242" s="11"/>
      <c r="D242" s="11"/>
      <c r="E242" s="12"/>
      <c r="F242" s="11"/>
      <c r="G242" s="12"/>
      <c r="H242" s="13"/>
      <c r="I242" s="14"/>
      <c r="J242" s="15" t="str">
        <f aca="false">IF($H242="","",$H242-$K242)</f>
        <v/>
      </c>
      <c r="K242" s="15" t="str">
        <f aca="false">IF($H242="","",$H242/(1+IF($I242="",0,$I242)))</f>
        <v/>
      </c>
      <c r="L242" s="16" t="str">
        <f aca="false">IF($H242="","",IF($E242="Einnahme",$K242,IF($E242="Ausgabe",-$K242,0)))</f>
        <v/>
      </c>
      <c r="M242" s="16" t="str">
        <f aca="false">IF($B242="","",SUM($L$6:$L242))</f>
        <v/>
      </c>
      <c r="N242" s="17" t="str">
        <f aca="false">IF($B242="","",TEXT($B242,"MM/YYYY"))</f>
        <v/>
      </c>
    </row>
    <row r="243" customFormat="false" ht="15" hidden="false" customHeight="false" outlineLevel="0" collapsed="false">
      <c r="A243" s="9" t="str">
        <f aca="false">IF($B243="","",COUNTA($B$6:$B243))</f>
        <v/>
      </c>
      <c r="B243" s="10"/>
      <c r="C243" s="11"/>
      <c r="D243" s="11"/>
      <c r="E243" s="12"/>
      <c r="F243" s="11"/>
      <c r="G243" s="12"/>
      <c r="H243" s="13"/>
      <c r="I243" s="14"/>
      <c r="J243" s="15" t="str">
        <f aca="false">IF($H243="","",$H243-$K243)</f>
        <v/>
      </c>
      <c r="K243" s="15" t="str">
        <f aca="false">IF($H243="","",$H243/(1+IF($I243="",0,$I243)))</f>
        <v/>
      </c>
      <c r="L243" s="16" t="str">
        <f aca="false">IF($H243="","",IF($E243="Einnahme",$K243,IF($E243="Ausgabe",-$K243,0)))</f>
        <v/>
      </c>
      <c r="M243" s="16" t="str">
        <f aca="false">IF($B243="","",SUM($L$6:$L243))</f>
        <v/>
      </c>
      <c r="N243" s="17" t="str">
        <f aca="false">IF($B243="","",TEXT($B243,"MM/YYYY"))</f>
        <v/>
      </c>
    </row>
    <row r="244" customFormat="false" ht="15" hidden="false" customHeight="false" outlineLevel="0" collapsed="false">
      <c r="A244" s="9" t="str">
        <f aca="false">IF($B244="","",COUNTA($B$6:$B244))</f>
        <v/>
      </c>
      <c r="B244" s="10"/>
      <c r="C244" s="11"/>
      <c r="D244" s="11"/>
      <c r="E244" s="12"/>
      <c r="F244" s="11"/>
      <c r="G244" s="12"/>
      <c r="H244" s="13"/>
      <c r="I244" s="14"/>
      <c r="J244" s="15" t="str">
        <f aca="false">IF($H244="","",$H244-$K244)</f>
        <v/>
      </c>
      <c r="K244" s="15" t="str">
        <f aca="false">IF($H244="","",$H244/(1+IF($I244="",0,$I244)))</f>
        <v/>
      </c>
      <c r="L244" s="16" t="str">
        <f aca="false">IF($H244="","",IF($E244="Einnahme",$K244,IF($E244="Ausgabe",-$K244,0)))</f>
        <v/>
      </c>
      <c r="M244" s="16" t="str">
        <f aca="false">IF($B244="","",SUM($L$6:$L244))</f>
        <v/>
      </c>
      <c r="N244" s="17" t="str">
        <f aca="false">IF($B244="","",TEXT($B244,"MM/YYYY"))</f>
        <v/>
      </c>
    </row>
    <row r="245" customFormat="false" ht="15" hidden="false" customHeight="false" outlineLevel="0" collapsed="false">
      <c r="A245" s="9" t="str">
        <f aca="false">IF($B245="","",COUNTA($B$6:$B245))</f>
        <v/>
      </c>
      <c r="B245" s="10"/>
      <c r="C245" s="11"/>
      <c r="D245" s="11"/>
      <c r="E245" s="12"/>
      <c r="F245" s="11"/>
      <c r="G245" s="12"/>
      <c r="H245" s="13"/>
      <c r="I245" s="14"/>
      <c r="J245" s="15" t="str">
        <f aca="false">IF($H245="","",$H245-$K245)</f>
        <v/>
      </c>
      <c r="K245" s="15" t="str">
        <f aca="false">IF($H245="","",$H245/(1+IF($I245="",0,$I245)))</f>
        <v/>
      </c>
      <c r="L245" s="16" t="str">
        <f aca="false">IF($H245="","",IF($E245="Einnahme",$K245,IF($E245="Ausgabe",-$K245,0)))</f>
        <v/>
      </c>
      <c r="M245" s="16" t="str">
        <f aca="false">IF($B245="","",SUM($L$6:$L245))</f>
        <v/>
      </c>
      <c r="N245" s="17" t="str">
        <f aca="false">IF($B245="","",TEXT($B245,"MM/YYYY"))</f>
        <v/>
      </c>
    </row>
    <row r="246" customFormat="false" ht="15" hidden="false" customHeight="false" outlineLevel="0" collapsed="false">
      <c r="A246" s="9" t="str">
        <f aca="false">IF($B246="","",COUNTA($B$6:$B246))</f>
        <v/>
      </c>
      <c r="B246" s="10"/>
      <c r="C246" s="11"/>
      <c r="D246" s="11"/>
      <c r="E246" s="12"/>
      <c r="F246" s="11"/>
      <c r="G246" s="12"/>
      <c r="H246" s="13"/>
      <c r="I246" s="14"/>
      <c r="J246" s="15" t="str">
        <f aca="false">IF($H246="","",$H246-$K246)</f>
        <v/>
      </c>
      <c r="K246" s="15" t="str">
        <f aca="false">IF($H246="","",$H246/(1+IF($I246="",0,$I246)))</f>
        <v/>
      </c>
      <c r="L246" s="16" t="str">
        <f aca="false">IF($H246="","",IF($E246="Einnahme",$K246,IF($E246="Ausgabe",-$K246,0)))</f>
        <v/>
      </c>
      <c r="M246" s="16" t="str">
        <f aca="false">IF($B246="","",SUM($L$6:$L246))</f>
        <v/>
      </c>
      <c r="N246" s="17" t="str">
        <f aca="false">IF($B246="","",TEXT($B246,"MM/YYYY"))</f>
        <v/>
      </c>
    </row>
    <row r="247" customFormat="false" ht="15" hidden="false" customHeight="false" outlineLevel="0" collapsed="false">
      <c r="A247" s="9" t="str">
        <f aca="false">IF($B247="","",COUNTA($B$6:$B247))</f>
        <v/>
      </c>
      <c r="B247" s="10"/>
      <c r="C247" s="11"/>
      <c r="D247" s="11"/>
      <c r="E247" s="12"/>
      <c r="F247" s="11"/>
      <c r="G247" s="12"/>
      <c r="H247" s="13"/>
      <c r="I247" s="14"/>
      <c r="J247" s="15" t="str">
        <f aca="false">IF($H247="","",$H247-$K247)</f>
        <v/>
      </c>
      <c r="K247" s="15" t="str">
        <f aca="false">IF($H247="","",$H247/(1+IF($I247="",0,$I247)))</f>
        <v/>
      </c>
      <c r="L247" s="16" t="str">
        <f aca="false">IF($H247="","",IF($E247="Einnahme",$K247,IF($E247="Ausgabe",-$K247,0)))</f>
        <v/>
      </c>
      <c r="M247" s="16" t="str">
        <f aca="false">IF($B247="","",SUM($L$6:$L247))</f>
        <v/>
      </c>
      <c r="N247" s="17" t="str">
        <f aca="false">IF($B247="","",TEXT($B247,"MM/YYYY"))</f>
        <v/>
      </c>
    </row>
    <row r="248" customFormat="false" ht="15" hidden="false" customHeight="false" outlineLevel="0" collapsed="false">
      <c r="A248" s="9" t="str">
        <f aca="false">IF($B248="","",COUNTA($B$6:$B248))</f>
        <v/>
      </c>
      <c r="B248" s="10"/>
      <c r="C248" s="11"/>
      <c r="D248" s="11"/>
      <c r="E248" s="12"/>
      <c r="F248" s="11"/>
      <c r="G248" s="12"/>
      <c r="H248" s="13"/>
      <c r="I248" s="14"/>
      <c r="J248" s="15" t="str">
        <f aca="false">IF($H248="","",$H248-$K248)</f>
        <v/>
      </c>
      <c r="K248" s="15" t="str">
        <f aca="false">IF($H248="","",$H248/(1+IF($I248="",0,$I248)))</f>
        <v/>
      </c>
      <c r="L248" s="16" t="str">
        <f aca="false">IF($H248="","",IF($E248="Einnahme",$K248,IF($E248="Ausgabe",-$K248,0)))</f>
        <v/>
      </c>
      <c r="M248" s="16" t="str">
        <f aca="false">IF($B248="","",SUM($L$6:$L248))</f>
        <v/>
      </c>
      <c r="N248" s="17" t="str">
        <f aca="false">IF($B248="","",TEXT($B248,"MM/YYYY"))</f>
        <v/>
      </c>
    </row>
    <row r="249" customFormat="false" ht="15" hidden="false" customHeight="false" outlineLevel="0" collapsed="false">
      <c r="A249" s="9" t="str">
        <f aca="false">IF($B249="","",COUNTA($B$6:$B249))</f>
        <v/>
      </c>
      <c r="B249" s="10"/>
      <c r="C249" s="11"/>
      <c r="D249" s="11"/>
      <c r="E249" s="12"/>
      <c r="F249" s="11"/>
      <c r="G249" s="12"/>
      <c r="H249" s="13"/>
      <c r="I249" s="14"/>
      <c r="J249" s="15" t="str">
        <f aca="false">IF($H249="","",$H249-$K249)</f>
        <v/>
      </c>
      <c r="K249" s="15" t="str">
        <f aca="false">IF($H249="","",$H249/(1+IF($I249="",0,$I249)))</f>
        <v/>
      </c>
      <c r="L249" s="16" t="str">
        <f aca="false">IF($H249="","",IF($E249="Einnahme",$K249,IF($E249="Ausgabe",-$K249,0)))</f>
        <v/>
      </c>
      <c r="M249" s="16" t="str">
        <f aca="false">IF($B249="","",SUM($L$6:$L249))</f>
        <v/>
      </c>
      <c r="N249" s="17" t="str">
        <f aca="false">IF($B249="","",TEXT($B249,"MM/YYYY"))</f>
        <v/>
      </c>
    </row>
    <row r="250" customFormat="false" ht="15" hidden="false" customHeight="false" outlineLevel="0" collapsed="false">
      <c r="A250" s="9" t="str">
        <f aca="false">IF($B250="","",COUNTA($B$6:$B250))</f>
        <v/>
      </c>
      <c r="B250" s="10"/>
      <c r="C250" s="11"/>
      <c r="D250" s="11"/>
      <c r="E250" s="12"/>
      <c r="F250" s="11"/>
      <c r="G250" s="12"/>
      <c r="H250" s="13"/>
      <c r="I250" s="14"/>
      <c r="J250" s="15" t="str">
        <f aca="false">IF($H250="","",$H250-$K250)</f>
        <v/>
      </c>
      <c r="K250" s="15" t="str">
        <f aca="false">IF($H250="","",$H250/(1+IF($I250="",0,$I250)))</f>
        <v/>
      </c>
      <c r="L250" s="16" t="str">
        <f aca="false">IF($H250="","",IF($E250="Einnahme",$K250,IF($E250="Ausgabe",-$K250,0)))</f>
        <v/>
      </c>
      <c r="M250" s="16" t="str">
        <f aca="false">IF($B250="","",SUM($L$6:$L250))</f>
        <v/>
      </c>
      <c r="N250" s="17" t="str">
        <f aca="false">IF($B250="","",TEXT($B250,"MM/YYYY"))</f>
        <v/>
      </c>
    </row>
    <row r="251" customFormat="false" ht="15" hidden="false" customHeight="false" outlineLevel="0" collapsed="false">
      <c r="A251" s="9" t="str">
        <f aca="false">IF($B251="","",COUNTA($B$6:$B251))</f>
        <v/>
      </c>
      <c r="B251" s="10"/>
      <c r="C251" s="11"/>
      <c r="D251" s="11"/>
      <c r="E251" s="12"/>
      <c r="F251" s="11"/>
      <c r="G251" s="12"/>
      <c r="H251" s="13"/>
      <c r="I251" s="14"/>
      <c r="J251" s="15" t="str">
        <f aca="false">IF($H251="","",$H251-$K251)</f>
        <v/>
      </c>
      <c r="K251" s="15" t="str">
        <f aca="false">IF($H251="","",$H251/(1+IF($I251="",0,$I251)))</f>
        <v/>
      </c>
      <c r="L251" s="16" t="str">
        <f aca="false">IF($H251="","",IF($E251="Einnahme",$K251,IF($E251="Ausgabe",-$K251,0)))</f>
        <v/>
      </c>
      <c r="M251" s="16" t="str">
        <f aca="false">IF($B251="","",SUM($L$6:$L251))</f>
        <v/>
      </c>
      <c r="N251" s="17" t="str">
        <f aca="false">IF($B251="","",TEXT($B251,"MM/YYYY"))</f>
        <v/>
      </c>
    </row>
    <row r="252" customFormat="false" ht="15" hidden="false" customHeight="false" outlineLevel="0" collapsed="false">
      <c r="A252" s="9" t="str">
        <f aca="false">IF($B252="","",COUNTA($B$6:$B252))</f>
        <v/>
      </c>
      <c r="B252" s="10"/>
      <c r="C252" s="11"/>
      <c r="D252" s="11"/>
      <c r="E252" s="12"/>
      <c r="F252" s="11"/>
      <c r="G252" s="12"/>
      <c r="H252" s="13"/>
      <c r="I252" s="14"/>
      <c r="J252" s="15" t="str">
        <f aca="false">IF($H252="","",$H252-$K252)</f>
        <v/>
      </c>
      <c r="K252" s="15" t="str">
        <f aca="false">IF($H252="","",$H252/(1+IF($I252="",0,$I252)))</f>
        <v/>
      </c>
      <c r="L252" s="16" t="str">
        <f aca="false">IF($H252="","",IF($E252="Einnahme",$K252,IF($E252="Ausgabe",-$K252,0)))</f>
        <v/>
      </c>
      <c r="M252" s="16" t="str">
        <f aca="false">IF($B252="","",SUM($L$6:$L252))</f>
        <v/>
      </c>
      <c r="N252" s="17" t="str">
        <f aca="false">IF($B252="","",TEXT($B252,"MM/YYYY"))</f>
        <v/>
      </c>
    </row>
    <row r="253" customFormat="false" ht="15" hidden="false" customHeight="false" outlineLevel="0" collapsed="false">
      <c r="A253" s="9" t="str">
        <f aca="false">IF($B253="","",COUNTA($B$6:$B253))</f>
        <v/>
      </c>
      <c r="B253" s="10"/>
      <c r="C253" s="11"/>
      <c r="D253" s="11"/>
      <c r="E253" s="12"/>
      <c r="F253" s="11"/>
      <c r="G253" s="12"/>
      <c r="H253" s="13"/>
      <c r="I253" s="14"/>
      <c r="J253" s="15" t="str">
        <f aca="false">IF($H253="","",$H253-$K253)</f>
        <v/>
      </c>
      <c r="K253" s="15" t="str">
        <f aca="false">IF($H253="","",$H253/(1+IF($I253="",0,$I253)))</f>
        <v/>
      </c>
      <c r="L253" s="16" t="str">
        <f aca="false">IF($H253="","",IF($E253="Einnahme",$K253,IF($E253="Ausgabe",-$K253,0)))</f>
        <v/>
      </c>
      <c r="M253" s="16" t="str">
        <f aca="false">IF($B253="","",SUM($L$6:$L253))</f>
        <v/>
      </c>
      <c r="N253" s="17" t="str">
        <f aca="false">IF($B253="","",TEXT($B253,"MM/YYYY"))</f>
        <v/>
      </c>
    </row>
    <row r="254" customFormat="false" ht="15" hidden="false" customHeight="false" outlineLevel="0" collapsed="false">
      <c r="A254" s="9" t="str">
        <f aca="false">IF($B254="","",COUNTA($B$6:$B254))</f>
        <v/>
      </c>
      <c r="B254" s="10"/>
      <c r="C254" s="11"/>
      <c r="D254" s="11"/>
      <c r="E254" s="12"/>
      <c r="F254" s="11"/>
      <c r="G254" s="12"/>
      <c r="H254" s="13"/>
      <c r="I254" s="14"/>
      <c r="J254" s="15" t="str">
        <f aca="false">IF($H254="","",$H254-$K254)</f>
        <v/>
      </c>
      <c r="K254" s="15" t="str">
        <f aca="false">IF($H254="","",$H254/(1+IF($I254="",0,$I254)))</f>
        <v/>
      </c>
      <c r="L254" s="16" t="str">
        <f aca="false">IF($H254="","",IF($E254="Einnahme",$K254,IF($E254="Ausgabe",-$K254,0)))</f>
        <v/>
      </c>
      <c r="M254" s="16" t="str">
        <f aca="false">IF($B254="","",SUM($L$6:$L254))</f>
        <v/>
      </c>
      <c r="N254" s="17" t="str">
        <f aca="false">IF($B254="","",TEXT($B254,"MM/YYYY"))</f>
        <v/>
      </c>
    </row>
    <row r="255" customFormat="false" ht="15" hidden="false" customHeight="false" outlineLevel="0" collapsed="false">
      <c r="A255" s="9" t="str">
        <f aca="false">IF($B255="","",COUNTA($B$6:$B255))</f>
        <v/>
      </c>
      <c r="B255" s="10"/>
      <c r="C255" s="11"/>
      <c r="D255" s="11"/>
      <c r="E255" s="12"/>
      <c r="F255" s="11"/>
      <c r="G255" s="12"/>
      <c r="H255" s="13"/>
      <c r="I255" s="14"/>
      <c r="J255" s="15" t="str">
        <f aca="false">IF($H255="","",$H255-$K255)</f>
        <v/>
      </c>
      <c r="K255" s="15" t="str">
        <f aca="false">IF($H255="","",$H255/(1+IF($I255="",0,$I255)))</f>
        <v/>
      </c>
      <c r="L255" s="16" t="str">
        <f aca="false">IF($H255="","",IF($E255="Einnahme",$K255,IF($E255="Ausgabe",-$K255,0)))</f>
        <v/>
      </c>
      <c r="M255" s="16" t="str">
        <f aca="false">IF($B255="","",SUM($L$6:$L255))</f>
        <v/>
      </c>
      <c r="N255" s="17" t="str">
        <f aca="false">IF($B255="","",TEXT($B255,"MM/YYYY"))</f>
        <v/>
      </c>
    </row>
    <row r="256" customFormat="false" ht="15" hidden="false" customHeight="false" outlineLevel="0" collapsed="false">
      <c r="A256" s="9" t="str">
        <f aca="false">IF($B256="","",COUNTA($B$6:$B256))</f>
        <v/>
      </c>
      <c r="B256" s="10"/>
      <c r="C256" s="11"/>
      <c r="D256" s="11"/>
      <c r="E256" s="12"/>
      <c r="F256" s="11"/>
      <c r="G256" s="12"/>
      <c r="H256" s="13"/>
      <c r="I256" s="14"/>
      <c r="J256" s="15" t="str">
        <f aca="false">IF($H256="","",$H256-$K256)</f>
        <v/>
      </c>
      <c r="K256" s="15" t="str">
        <f aca="false">IF($H256="","",$H256/(1+IF($I256="",0,$I256)))</f>
        <v/>
      </c>
      <c r="L256" s="16" t="str">
        <f aca="false">IF($H256="","",IF($E256="Einnahme",$K256,IF($E256="Ausgabe",-$K256,0)))</f>
        <v/>
      </c>
      <c r="M256" s="16" t="str">
        <f aca="false">IF($B256="","",SUM($L$6:$L256))</f>
        <v/>
      </c>
      <c r="N256" s="17" t="str">
        <f aca="false">IF($B256="","",TEXT($B256,"MM/YYYY"))</f>
        <v/>
      </c>
    </row>
    <row r="257" customFormat="false" ht="15" hidden="false" customHeight="false" outlineLevel="0" collapsed="false">
      <c r="A257" s="9" t="str">
        <f aca="false">IF($B257="","",COUNTA($B$6:$B257))</f>
        <v/>
      </c>
      <c r="B257" s="10"/>
      <c r="C257" s="11"/>
      <c r="D257" s="11"/>
      <c r="E257" s="12"/>
      <c r="F257" s="11"/>
      <c r="G257" s="12"/>
      <c r="H257" s="13"/>
      <c r="I257" s="14"/>
      <c r="J257" s="15" t="str">
        <f aca="false">IF($H257="","",$H257-$K257)</f>
        <v/>
      </c>
      <c r="K257" s="15" t="str">
        <f aca="false">IF($H257="","",$H257/(1+IF($I257="",0,$I257)))</f>
        <v/>
      </c>
      <c r="L257" s="16" t="str">
        <f aca="false">IF($H257="","",IF($E257="Einnahme",$K257,IF($E257="Ausgabe",-$K257,0)))</f>
        <v/>
      </c>
      <c r="M257" s="16" t="str">
        <f aca="false">IF($B257="","",SUM($L$6:$L257))</f>
        <v/>
      </c>
      <c r="N257" s="17" t="str">
        <f aca="false">IF($B257="","",TEXT($B257,"MM/YYYY"))</f>
        <v/>
      </c>
    </row>
    <row r="258" customFormat="false" ht="15" hidden="false" customHeight="false" outlineLevel="0" collapsed="false">
      <c r="A258" s="9" t="str">
        <f aca="false">IF($B258="","",COUNTA($B$6:$B258))</f>
        <v/>
      </c>
      <c r="B258" s="10"/>
      <c r="C258" s="11"/>
      <c r="D258" s="11"/>
      <c r="E258" s="12"/>
      <c r="F258" s="11"/>
      <c r="G258" s="12"/>
      <c r="H258" s="13"/>
      <c r="I258" s="14"/>
      <c r="J258" s="15" t="str">
        <f aca="false">IF($H258="","",$H258-$K258)</f>
        <v/>
      </c>
      <c r="K258" s="15" t="str">
        <f aca="false">IF($H258="","",$H258/(1+IF($I258="",0,$I258)))</f>
        <v/>
      </c>
      <c r="L258" s="16" t="str">
        <f aca="false">IF($H258="","",IF($E258="Einnahme",$K258,IF($E258="Ausgabe",-$K258,0)))</f>
        <v/>
      </c>
      <c r="M258" s="16" t="str">
        <f aca="false">IF($B258="","",SUM($L$6:$L258))</f>
        <v/>
      </c>
      <c r="N258" s="17" t="str">
        <f aca="false">IF($B258="","",TEXT($B258,"MM/YYYY"))</f>
        <v/>
      </c>
    </row>
    <row r="259" customFormat="false" ht="15" hidden="false" customHeight="false" outlineLevel="0" collapsed="false">
      <c r="A259" s="9" t="str">
        <f aca="false">IF($B259="","",COUNTA($B$6:$B259))</f>
        <v/>
      </c>
      <c r="B259" s="10"/>
      <c r="C259" s="11"/>
      <c r="D259" s="11"/>
      <c r="E259" s="12"/>
      <c r="F259" s="11"/>
      <c r="G259" s="12"/>
      <c r="H259" s="13"/>
      <c r="I259" s="14"/>
      <c r="J259" s="15" t="str">
        <f aca="false">IF($H259="","",$H259-$K259)</f>
        <v/>
      </c>
      <c r="K259" s="15" t="str">
        <f aca="false">IF($H259="","",$H259/(1+IF($I259="",0,$I259)))</f>
        <v/>
      </c>
      <c r="L259" s="16" t="str">
        <f aca="false">IF($H259="","",IF($E259="Einnahme",$K259,IF($E259="Ausgabe",-$K259,0)))</f>
        <v/>
      </c>
      <c r="M259" s="16" t="str">
        <f aca="false">IF($B259="","",SUM($L$6:$L259))</f>
        <v/>
      </c>
      <c r="N259" s="17" t="str">
        <f aca="false">IF($B259="","",TEXT($B259,"MM/YYYY"))</f>
        <v/>
      </c>
    </row>
    <row r="260" customFormat="false" ht="15" hidden="false" customHeight="false" outlineLevel="0" collapsed="false">
      <c r="A260" s="9" t="str">
        <f aca="false">IF($B260="","",COUNTA($B$6:$B260))</f>
        <v/>
      </c>
      <c r="B260" s="10"/>
      <c r="C260" s="11"/>
      <c r="D260" s="11"/>
      <c r="E260" s="12"/>
      <c r="F260" s="11"/>
      <c r="G260" s="12"/>
      <c r="H260" s="13"/>
      <c r="I260" s="14"/>
      <c r="J260" s="15" t="str">
        <f aca="false">IF($H260="","",$H260-$K260)</f>
        <v/>
      </c>
      <c r="K260" s="15" t="str">
        <f aca="false">IF($H260="","",$H260/(1+IF($I260="",0,$I260)))</f>
        <v/>
      </c>
      <c r="L260" s="16" t="str">
        <f aca="false">IF($H260="","",IF($E260="Einnahme",$K260,IF($E260="Ausgabe",-$K260,0)))</f>
        <v/>
      </c>
      <c r="M260" s="16" t="str">
        <f aca="false">IF($B260="","",SUM($L$6:$L260))</f>
        <v/>
      </c>
      <c r="N260" s="17" t="str">
        <f aca="false">IF($B260="","",TEXT($B260,"MM/YYYY"))</f>
        <v/>
      </c>
    </row>
    <row r="261" customFormat="false" ht="15" hidden="false" customHeight="false" outlineLevel="0" collapsed="false">
      <c r="A261" s="9" t="str">
        <f aca="false">IF($B261="","",COUNTA($B$6:$B261))</f>
        <v/>
      </c>
      <c r="B261" s="10"/>
      <c r="C261" s="11"/>
      <c r="D261" s="11"/>
      <c r="E261" s="12"/>
      <c r="F261" s="11"/>
      <c r="G261" s="12"/>
      <c r="H261" s="13"/>
      <c r="I261" s="14"/>
      <c r="J261" s="15" t="str">
        <f aca="false">IF($H261="","",$H261-$K261)</f>
        <v/>
      </c>
      <c r="K261" s="15" t="str">
        <f aca="false">IF($H261="","",$H261/(1+IF($I261="",0,$I261)))</f>
        <v/>
      </c>
      <c r="L261" s="16" t="str">
        <f aca="false">IF($H261="","",IF($E261="Einnahme",$K261,IF($E261="Ausgabe",-$K261,0)))</f>
        <v/>
      </c>
      <c r="M261" s="16" t="str">
        <f aca="false">IF($B261="","",SUM($L$6:$L261))</f>
        <v/>
      </c>
      <c r="N261" s="17" t="str">
        <f aca="false">IF($B261="","",TEXT($B261,"MM/YYYY"))</f>
        <v/>
      </c>
    </row>
    <row r="262" customFormat="false" ht="15" hidden="false" customHeight="false" outlineLevel="0" collapsed="false">
      <c r="A262" s="9" t="str">
        <f aca="false">IF($B262="","",COUNTA($B$6:$B262))</f>
        <v/>
      </c>
      <c r="B262" s="10"/>
      <c r="C262" s="11"/>
      <c r="D262" s="11"/>
      <c r="E262" s="12"/>
      <c r="F262" s="11"/>
      <c r="G262" s="12"/>
      <c r="H262" s="13"/>
      <c r="I262" s="14"/>
      <c r="J262" s="15" t="str">
        <f aca="false">IF($H262="","",$H262-$K262)</f>
        <v/>
      </c>
      <c r="K262" s="15" t="str">
        <f aca="false">IF($H262="","",$H262/(1+IF($I262="",0,$I262)))</f>
        <v/>
      </c>
      <c r="L262" s="16" t="str">
        <f aca="false">IF($H262="","",IF($E262="Einnahme",$K262,IF($E262="Ausgabe",-$K262,0)))</f>
        <v/>
      </c>
      <c r="M262" s="16" t="str">
        <f aca="false">IF($B262="","",SUM($L$6:$L262))</f>
        <v/>
      </c>
      <c r="N262" s="17" t="str">
        <f aca="false">IF($B262="","",TEXT($B262,"MM/YYYY"))</f>
        <v/>
      </c>
    </row>
    <row r="263" customFormat="false" ht="15" hidden="false" customHeight="false" outlineLevel="0" collapsed="false">
      <c r="A263" s="9" t="str">
        <f aca="false">IF($B263="","",COUNTA($B$6:$B263))</f>
        <v/>
      </c>
      <c r="B263" s="10"/>
      <c r="C263" s="11"/>
      <c r="D263" s="11"/>
      <c r="E263" s="12"/>
      <c r="F263" s="11"/>
      <c r="G263" s="12"/>
      <c r="H263" s="13"/>
      <c r="I263" s="14"/>
      <c r="J263" s="15" t="str">
        <f aca="false">IF($H263="","",$H263-$K263)</f>
        <v/>
      </c>
      <c r="K263" s="15" t="str">
        <f aca="false">IF($H263="","",$H263/(1+IF($I263="",0,$I263)))</f>
        <v/>
      </c>
      <c r="L263" s="16" t="str">
        <f aca="false">IF($H263="","",IF($E263="Einnahme",$K263,IF($E263="Ausgabe",-$K263,0)))</f>
        <v/>
      </c>
      <c r="M263" s="16" t="str">
        <f aca="false">IF($B263="","",SUM($L$6:$L263))</f>
        <v/>
      </c>
      <c r="N263" s="17" t="str">
        <f aca="false">IF($B263="","",TEXT($B263,"MM/YYYY"))</f>
        <v/>
      </c>
    </row>
    <row r="264" customFormat="false" ht="15" hidden="false" customHeight="false" outlineLevel="0" collapsed="false">
      <c r="A264" s="9" t="str">
        <f aca="false">IF($B264="","",COUNTA($B$6:$B264))</f>
        <v/>
      </c>
      <c r="B264" s="10"/>
      <c r="C264" s="11"/>
      <c r="D264" s="11"/>
      <c r="E264" s="12"/>
      <c r="F264" s="11"/>
      <c r="G264" s="12"/>
      <c r="H264" s="13"/>
      <c r="I264" s="14"/>
      <c r="J264" s="15" t="str">
        <f aca="false">IF($H264="","",$H264-$K264)</f>
        <v/>
      </c>
      <c r="K264" s="15" t="str">
        <f aca="false">IF($H264="","",$H264/(1+IF($I264="",0,$I264)))</f>
        <v/>
      </c>
      <c r="L264" s="16" t="str">
        <f aca="false">IF($H264="","",IF($E264="Einnahme",$K264,IF($E264="Ausgabe",-$K264,0)))</f>
        <v/>
      </c>
      <c r="M264" s="16" t="str">
        <f aca="false">IF($B264="","",SUM($L$6:$L264))</f>
        <v/>
      </c>
      <c r="N264" s="17" t="str">
        <f aca="false">IF($B264="","",TEXT($B264,"MM/YYYY"))</f>
        <v/>
      </c>
    </row>
    <row r="265" customFormat="false" ht="15" hidden="false" customHeight="false" outlineLevel="0" collapsed="false">
      <c r="A265" s="9" t="str">
        <f aca="false">IF($B265="","",COUNTA($B$6:$B265))</f>
        <v/>
      </c>
      <c r="B265" s="10"/>
      <c r="C265" s="11"/>
      <c r="D265" s="11"/>
      <c r="E265" s="12"/>
      <c r="F265" s="11"/>
      <c r="G265" s="12"/>
      <c r="H265" s="13"/>
      <c r="I265" s="14"/>
      <c r="J265" s="15" t="str">
        <f aca="false">IF($H265="","",$H265-$K265)</f>
        <v/>
      </c>
      <c r="K265" s="15" t="str">
        <f aca="false">IF($H265="","",$H265/(1+IF($I265="",0,$I265)))</f>
        <v/>
      </c>
      <c r="L265" s="16" t="str">
        <f aca="false">IF($H265="","",IF($E265="Einnahme",$K265,IF($E265="Ausgabe",-$K265,0)))</f>
        <v/>
      </c>
      <c r="M265" s="16" t="str">
        <f aca="false">IF($B265="","",SUM($L$6:$L265))</f>
        <v/>
      </c>
      <c r="N265" s="17" t="str">
        <f aca="false">IF($B265="","",TEXT($B265,"MM/YYYY"))</f>
        <v/>
      </c>
    </row>
    <row r="266" customFormat="false" ht="15" hidden="false" customHeight="false" outlineLevel="0" collapsed="false">
      <c r="A266" s="9" t="str">
        <f aca="false">IF($B266="","",COUNTA($B$6:$B266))</f>
        <v/>
      </c>
      <c r="B266" s="10"/>
      <c r="C266" s="11"/>
      <c r="D266" s="11"/>
      <c r="E266" s="12"/>
      <c r="F266" s="11"/>
      <c r="G266" s="12"/>
      <c r="H266" s="13"/>
      <c r="I266" s="14"/>
      <c r="J266" s="15" t="str">
        <f aca="false">IF($H266="","",$H266-$K266)</f>
        <v/>
      </c>
      <c r="K266" s="15" t="str">
        <f aca="false">IF($H266="","",$H266/(1+IF($I266="",0,$I266)))</f>
        <v/>
      </c>
      <c r="L266" s="16" t="str">
        <f aca="false">IF($H266="","",IF($E266="Einnahme",$K266,IF($E266="Ausgabe",-$K266,0)))</f>
        <v/>
      </c>
      <c r="M266" s="16" t="str">
        <f aca="false">IF($B266="","",SUM($L$6:$L266))</f>
        <v/>
      </c>
      <c r="N266" s="17" t="str">
        <f aca="false">IF($B266="","",TEXT($B266,"MM/YYYY"))</f>
        <v/>
      </c>
    </row>
    <row r="267" customFormat="false" ht="15" hidden="false" customHeight="false" outlineLevel="0" collapsed="false">
      <c r="A267" s="9" t="str">
        <f aca="false">IF($B267="","",COUNTA($B$6:$B267))</f>
        <v/>
      </c>
      <c r="B267" s="10"/>
      <c r="C267" s="11"/>
      <c r="D267" s="11"/>
      <c r="E267" s="12"/>
      <c r="F267" s="11"/>
      <c r="G267" s="12"/>
      <c r="H267" s="13"/>
      <c r="I267" s="14"/>
      <c r="J267" s="15" t="str">
        <f aca="false">IF($H267="","",$H267-$K267)</f>
        <v/>
      </c>
      <c r="K267" s="15" t="str">
        <f aca="false">IF($H267="","",$H267/(1+IF($I267="",0,$I267)))</f>
        <v/>
      </c>
      <c r="L267" s="16" t="str">
        <f aca="false">IF($H267="","",IF($E267="Einnahme",$K267,IF($E267="Ausgabe",-$K267,0)))</f>
        <v/>
      </c>
      <c r="M267" s="16" t="str">
        <f aca="false">IF($B267="","",SUM($L$6:$L267))</f>
        <v/>
      </c>
      <c r="N267" s="17" t="str">
        <f aca="false">IF($B267="","",TEXT($B267,"MM/YYYY"))</f>
        <v/>
      </c>
    </row>
    <row r="268" customFormat="false" ht="15" hidden="false" customHeight="false" outlineLevel="0" collapsed="false">
      <c r="A268" s="9" t="str">
        <f aca="false">IF($B268="","",COUNTA($B$6:$B268))</f>
        <v/>
      </c>
      <c r="B268" s="10"/>
      <c r="C268" s="11"/>
      <c r="D268" s="11"/>
      <c r="E268" s="12"/>
      <c r="F268" s="11"/>
      <c r="G268" s="12"/>
      <c r="H268" s="13"/>
      <c r="I268" s="14"/>
      <c r="J268" s="15" t="str">
        <f aca="false">IF($H268="","",$H268-$K268)</f>
        <v/>
      </c>
      <c r="K268" s="15" t="str">
        <f aca="false">IF($H268="","",$H268/(1+IF($I268="",0,$I268)))</f>
        <v/>
      </c>
      <c r="L268" s="16" t="str">
        <f aca="false">IF($H268="","",IF($E268="Einnahme",$K268,IF($E268="Ausgabe",-$K268,0)))</f>
        <v/>
      </c>
      <c r="M268" s="16" t="str">
        <f aca="false">IF($B268="","",SUM($L$6:$L268))</f>
        <v/>
      </c>
      <c r="N268" s="17" t="str">
        <f aca="false">IF($B268="","",TEXT($B268,"MM/YYYY"))</f>
        <v/>
      </c>
    </row>
    <row r="269" customFormat="false" ht="15" hidden="false" customHeight="false" outlineLevel="0" collapsed="false">
      <c r="A269" s="9" t="str">
        <f aca="false">IF($B269="","",COUNTA($B$6:$B269))</f>
        <v/>
      </c>
      <c r="B269" s="10"/>
      <c r="C269" s="11"/>
      <c r="D269" s="11"/>
      <c r="E269" s="12"/>
      <c r="F269" s="11"/>
      <c r="G269" s="12"/>
      <c r="H269" s="13"/>
      <c r="I269" s="14"/>
      <c r="J269" s="15" t="str">
        <f aca="false">IF($H269="","",$H269-$K269)</f>
        <v/>
      </c>
      <c r="K269" s="15" t="str">
        <f aca="false">IF($H269="","",$H269/(1+IF($I269="",0,$I269)))</f>
        <v/>
      </c>
      <c r="L269" s="16" t="str">
        <f aca="false">IF($H269="","",IF($E269="Einnahme",$K269,IF($E269="Ausgabe",-$K269,0)))</f>
        <v/>
      </c>
      <c r="M269" s="16" t="str">
        <f aca="false">IF($B269="","",SUM($L$6:$L269))</f>
        <v/>
      </c>
      <c r="N269" s="17" t="str">
        <f aca="false">IF($B269="","",TEXT($B269,"MM/YYYY"))</f>
        <v/>
      </c>
    </row>
    <row r="270" customFormat="false" ht="15" hidden="false" customHeight="false" outlineLevel="0" collapsed="false">
      <c r="A270" s="9" t="str">
        <f aca="false">IF($B270="","",COUNTA($B$6:$B270))</f>
        <v/>
      </c>
      <c r="B270" s="10"/>
      <c r="C270" s="11"/>
      <c r="D270" s="11"/>
      <c r="E270" s="12"/>
      <c r="F270" s="11"/>
      <c r="G270" s="12"/>
      <c r="H270" s="13"/>
      <c r="I270" s="14"/>
      <c r="J270" s="15" t="str">
        <f aca="false">IF($H270="","",$H270-$K270)</f>
        <v/>
      </c>
      <c r="K270" s="15" t="str">
        <f aca="false">IF($H270="","",$H270/(1+IF($I270="",0,$I270)))</f>
        <v/>
      </c>
      <c r="L270" s="16" t="str">
        <f aca="false">IF($H270="","",IF($E270="Einnahme",$K270,IF($E270="Ausgabe",-$K270,0)))</f>
        <v/>
      </c>
      <c r="M270" s="16" t="str">
        <f aca="false">IF($B270="","",SUM($L$6:$L270))</f>
        <v/>
      </c>
      <c r="N270" s="17" t="str">
        <f aca="false">IF($B270="","",TEXT($B270,"MM/YYYY"))</f>
        <v/>
      </c>
    </row>
    <row r="271" customFormat="false" ht="15" hidden="false" customHeight="false" outlineLevel="0" collapsed="false">
      <c r="A271" s="9" t="str">
        <f aca="false">IF($B271="","",COUNTA($B$6:$B271))</f>
        <v/>
      </c>
      <c r="B271" s="10"/>
      <c r="C271" s="11"/>
      <c r="D271" s="11"/>
      <c r="E271" s="12"/>
      <c r="F271" s="11"/>
      <c r="G271" s="12"/>
      <c r="H271" s="13"/>
      <c r="I271" s="14"/>
      <c r="J271" s="15" t="str">
        <f aca="false">IF($H271="","",$H271-$K271)</f>
        <v/>
      </c>
      <c r="K271" s="15" t="str">
        <f aca="false">IF($H271="","",$H271/(1+IF($I271="",0,$I271)))</f>
        <v/>
      </c>
      <c r="L271" s="16" t="str">
        <f aca="false">IF($H271="","",IF($E271="Einnahme",$K271,IF($E271="Ausgabe",-$K271,0)))</f>
        <v/>
      </c>
      <c r="M271" s="16" t="str">
        <f aca="false">IF($B271="","",SUM($L$6:$L271))</f>
        <v/>
      </c>
      <c r="N271" s="17" t="str">
        <f aca="false">IF($B271="","",TEXT($B271,"MM/YYYY"))</f>
        <v/>
      </c>
    </row>
    <row r="272" customFormat="false" ht="15" hidden="false" customHeight="false" outlineLevel="0" collapsed="false">
      <c r="A272" s="9" t="str">
        <f aca="false">IF($B272="","",COUNTA($B$6:$B272))</f>
        <v/>
      </c>
      <c r="B272" s="10"/>
      <c r="C272" s="11"/>
      <c r="D272" s="11"/>
      <c r="E272" s="12"/>
      <c r="F272" s="11"/>
      <c r="G272" s="12"/>
      <c r="H272" s="13"/>
      <c r="I272" s="14"/>
      <c r="J272" s="15" t="str">
        <f aca="false">IF($H272="","",$H272-$K272)</f>
        <v/>
      </c>
      <c r="K272" s="15" t="str">
        <f aca="false">IF($H272="","",$H272/(1+IF($I272="",0,$I272)))</f>
        <v/>
      </c>
      <c r="L272" s="16" t="str">
        <f aca="false">IF($H272="","",IF($E272="Einnahme",$K272,IF($E272="Ausgabe",-$K272,0)))</f>
        <v/>
      </c>
      <c r="M272" s="16" t="str">
        <f aca="false">IF($B272="","",SUM($L$6:$L272))</f>
        <v/>
      </c>
      <c r="N272" s="17" t="str">
        <f aca="false">IF($B272="","",TEXT($B272,"MM/YYYY"))</f>
        <v/>
      </c>
    </row>
    <row r="273" customFormat="false" ht="15" hidden="false" customHeight="false" outlineLevel="0" collapsed="false">
      <c r="A273" s="9" t="str">
        <f aca="false">IF($B273="","",COUNTA($B$6:$B273))</f>
        <v/>
      </c>
      <c r="B273" s="10"/>
      <c r="C273" s="11"/>
      <c r="D273" s="11"/>
      <c r="E273" s="12"/>
      <c r="F273" s="11"/>
      <c r="G273" s="12"/>
      <c r="H273" s="13"/>
      <c r="I273" s="14"/>
      <c r="J273" s="15" t="str">
        <f aca="false">IF($H273="","",$H273-$K273)</f>
        <v/>
      </c>
      <c r="K273" s="15" t="str">
        <f aca="false">IF($H273="","",$H273/(1+IF($I273="",0,$I273)))</f>
        <v/>
      </c>
      <c r="L273" s="16" t="str">
        <f aca="false">IF($H273="","",IF($E273="Einnahme",$K273,IF($E273="Ausgabe",-$K273,0)))</f>
        <v/>
      </c>
      <c r="M273" s="16" t="str">
        <f aca="false">IF($B273="","",SUM($L$6:$L273))</f>
        <v/>
      </c>
      <c r="N273" s="17" t="str">
        <f aca="false">IF($B273="","",TEXT($B273,"MM/YYYY"))</f>
        <v/>
      </c>
    </row>
    <row r="274" customFormat="false" ht="15" hidden="false" customHeight="false" outlineLevel="0" collapsed="false">
      <c r="A274" s="9" t="str">
        <f aca="false">IF($B274="","",COUNTA($B$6:$B274))</f>
        <v/>
      </c>
      <c r="B274" s="10"/>
      <c r="C274" s="11"/>
      <c r="D274" s="11"/>
      <c r="E274" s="12"/>
      <c r="F274" s="11"/>
      <c r="G274" s="12"/>
      <c r="H274" s="13"/>
      <c r="I274" s="14"/>
      <c r="J274" s="15" t="str">
        <f aca="false">IF($H274="","",$H274-$K274)</f>
        <v/>
      </c>
      <c r="K274" s="15" t="str">
        <f aca="false">IF($H274="","",$H274/(1+IF($I274="",0,$I274)))</f>
        <v/>
      </c>
      <c r="L274" s="16" t="str">
        <f aca="false">IF($H274="","",IF($E274="Einnahme",$K274,IF($E274="Ausgabe",-$K274,0)))</f>
        <v/>
      </c>
      <c r="M274" s="16" t="str">
        <f aca="false">IF($B274="","",SUM($L$6:$L274))</f>
        <v/>
      </c>
      <c r="N274" s="17" t="str">
        <f aca="false">IF($B274="","",TEXT($B274,"MM/YYYY"))</f>
        <v/>
      </c>
    </row>
    <row r="275" customFormat="false" ht="15" hidden="false" customHeight="false" outlineLevel="0" collapsed="false">
      <c r="A275" s="9" t="str">
        <f aca="false">IF($B275="","",COUNTA($B$6:$B275))</f>
        <v/>
      </c>
      <c r="B275" s="10"/>
      <c r="C275" s="11"/>
      <c r="D275" s="11"/>
      <c r="E275" s="12"/>
      <c r="F275" s="11"/>
      <c r="G275" s="12"/>
      <c r="H275" s="13"/>
      <c r="I275" s="14"/>
      <c r="J275" s="15" t="str">
        <f aca="false">IF($H275="","",$H275-$K275)</f>
        <v/>
      </c>
      <c r="K275" s="15" t="str">
        <f aca="false">IF($H275="","",$H275/(1+IF($I275="",0,$I275)))</f>
        <v/>
      </c>
      <c r="L275" s="16" t="str">
        <f aca="false">IF($H275="","",IF($E275="Einnahme",$K275,IF($E275="Ausgabe",-$K275,0)))</f>
        <v/>
      </c>
      <c r="M275" s="16" t="str">
        <f aca="false">IF($B275="","",SUM($L$6:$L275))</f>
        <v/>
      </c>
      <c r="N275" s="17" t="str">
        <f aca="false">IF($B275="","",TEXT($B275,"MM/YYYY"))</f>
        <v/>
      </c>
    </row>
    <row r="276" customFormat="false" ht="15" hidden="false" customHeight="false" outlineLevel="0" collapsed="false">
      <c r="A276" s="9" t="str">
        <f aca="false">IF($B276="","",COUNTA($B$6:$B276))</f>
        <v/>
      </c>
      <c r="B276" s="10"/>
      <c r="C276" s="11"/>
      <c r="D276" s="11"/>
      <c r="E276" s="12"/>
      <c r="F276" s="11"/>
      <c r="G276" s="12"/>
      <c r="H276" s="13"/>
      <c r="I276" s="14"/>
      <c r="J276" s="15" t="str">
        <f aca="false">IF($H276="","",$H276-$K276)</f>
        <v/>
      </c>
      <c r="K276" s="15" t="str">
        <f aca="false">IF($H276="","",$H276/(1+IF($I276="",0,$I276)))</f>
        <v/>
      </c>
      <c r="L276" s="16" t="str">
        <f aca="false">IF($H276="","",IF($E276="Einnahme",$K276,IF($E276="Ausgabe",-$K276,0)))</f>
        <v/>
      </c>
      <c r="M276" s="16" t="str">
        <f aca="false">IF($B276="","",SUM($L$6:$L276))</f>
        <v/>
      </c>
      <c r="N276" s="17" t="str">
        <f aca="false">IF($B276="","",TEXT($B276,"MM/YYYY"))</f>
        <v/>
      </c>
    </row>
    <row r="277" customFormat="false" ht="15" hidden="false" customHeight="false" outlineLevel="0" collapsed="false">
      <c r="A277" s="9" t="str">
        <f aca="false">IF($B277="","",COUNTA($B$6:$B277))</f>
        <v/>
      </c>
      <c r="B277" s="10"/>
      <c r="C277" s="11"/>
      <c r="D277" s="11"/>
      <c r="E277" s="12"/>
      <c r="F277" s="11"/>
      <c r="G277" s="12"/>
      <c r="H277" s="13"/>
      <c r="I277" s="14"/>
      <c r="J277" s="15" t="str">
        <f aca="false">IF($H277="","",$H277-$K277)</f>
        <v/>
      </c>
      <c r="K277" s="15" t="str">
        <f aca="false">IF($H277="","",$H277/(1+IF($I277="",0,$I277)))</f>
        <v/>
      </c>
      <c r="L277" s="16" t="str">
        <f aca="false">IF($H277="","",IF($E277="Einnahme",$K277,IF($E277="Ausgabe",-$K277,0)))</f>
        <v/>
      </c>
      <c r="M277" s="16" t="str">
        <f aca="false">IF($B277="","",SUM($L$6:$L277))</f>
        <v/>
      </c>
      <c r="N277" s="17" t="str">
        <f aca="false">IF($B277="","",TEXT($B277,"MM/YYYY"))</f>
        <v/>
      </c>
    </row>
    <row r="278" customFormat="false" ht="15" hidden="false" customHeight="false" outlineLevel="0" collapsed="false">
      <c r="A278" s="9" t="str">
        <f aca="false">IF($B278="","",COUNTA($B$6:$B278))</f>
        <v/>
      </c>
      <c r="B278" s="10"/>
      <c r="C278" s="11"/>
      <c r="D278" s="11"/>
      <c r="E278" s="12"/>
      <c r="F278" s="11"/>
      <c r="G278" s="12"/>
      <c r="H278" s="13"/>
      <c r="I278" s="14"/>
      <c r="J278" s="15" t="str">
        <f aca="false">IF($H278="","",$H278-$K278)</f>
        <v/>
      </c>
      <c r="K278" s="15" t="str">
        <f aca="false">IF($H278="","",$H278/(1+IF($I278="",0,$I278)))</f>
        <v/>
      </c>
      <c r="L278" s="16" t="str">
        <f aca="false">IF($H278="","",IF($E278="Einnahme",$K278,IF($E278="Ausgabe",-$K278,0)))</f>
        <v/>
      </c>
      <c r="M278" s="16" t="str">
        <f aca="false">IF($B278="","",SUM($L$6:$L278))</f>
        <v/>
      </c>
      <c r="N278" s="17" t="str">
        <f aca="false">IF($B278="","",TEXT($B278,"MM/YYYY"))</f>
        <v/>
      </c>
    </row>
    <row r="279" customFormat="false" ht="15" hidden="false" customHeight="false" outlineLevel="0" collapsed="false">
      <c r="A279" s="9" t="str">
        <f aca="false">IF($B279="","",COUNTA($B$6:$B279))</f>
        <v/>
      </c>
      <c r="B279" s="10"/>
      <c r="C279" s="11"/>
      <c r="D279" s="11"/>
      <c r="E279" s="12"/>
      <c r="F279" s="11"/>
      <c r="G279" s="12"/>
      <c r="H279" s="13"/>
      <c r="I279" s="14"/>
      <c r="J279" s="15" t="str">
        <f aca="false">IF($H279="","",$H279-$K279)</f>
        <v/>
      </c>
      <c r="K279" s="15" t="str">
        <f aca="false">IF($H279="","",$H279/(1+IF($I279="",0,$I279)))</f>
        <v/>
      </c>
      <c r="L279" s="16" t="str">
        <f aca="false">IF($H279="","",IF($E279="Einnahme",$K279,IF($E279="Ausgabe",-$K279,0)))</f>
        <v/>
      </c>
      <c r="M279" s="16" t="str">
        <f aca="false">IF($B279="","",SUM($L$6:$L279))</f>
        <v/>
      </c>
      <c r="N279" s="17" t="str">
        <f aca="false">IF($B279="","",TEXT($B279,"MM/YYYY"))</f>
        <v/>
      </c>
    </row>
    <row r="280" customFormat="false" ht="15" hidden="false" customHeight="false" outlineLevel="0" collapsed="false">
      <c r="A280" s="9" t="str">
        <f aca="false">IF($B280="","",COUNTA($B$6:$B280))</f>
        <v/>
      </c>
      <c r="B280" s="10"/>
      <c r="C280" s="11"/>
      <c r="D280" s="11"/>
      <c r="E280" s="12"/>
      <c r="F280" s="11"/>
      <c r="G280" s="12"/>
      <c r="H280" s="13"/>
      <c r="I280" s="14"/>
      <c r="J280" s="15" t="str">
        <f aca="false">IF($H280="","",$H280-$K280)</f>
        <v/>
      </c>
      <c r="K280" s="15" t="str">
        <f aca="false">IF($H280="","",$H280/(1+IF($I280="",0,$I280)))</f>
        <v/>
      </c>
      <c r="L280" s="16" t="str">
        <f aca="false">IF($H280="","",IF($E280="Einnahme",$K280,IF($E280="Ausgabe",-$K280,0)))</f>
        <v/>
      </c>
      <c r="M280" s="16" t="str">
        <f aca="false">IF($B280="","",SUM($L$6:$L280))</f>
        <v/>
      </c>
      <c r="N280" s="17" t="str">
        <f aca="false">IF($B280="","",TEXT($B280,"MM/YYYY"))</f>
        <v/>
      </c>
    </row>
    <row r="281" customFormat="false" ht="15" hidden="false" customHeight="false" outlineLevel="0" collapsed="false">
      <c r="A281" s="9" t="str">
        <f aca="false">IF($B281="","",COUNTA($B$6:$B281))</f>
        <v/>
      </c>
      <c r="B281" s="10"/>
      <c r="C281" s="11"/>
      <c r="D281" s="11"/>
      <c r="E281" s="12"/>
      <c r="F281" s="11"/>
      <c r="G281" s="12"/>
      <c r="H281" s="13"/>
      <c r="I281" s="14"/>
      <c r="J281" s="15" t="str">
        <f aca="false">IF($H281="","",$H281-$K281)</f>
        <v/>
      </c>
      <c r="K281" s="15" t="str">
        <f aca="false">IF($H281="","",$H281/(1+IF($I281="",0,$I281)))</f>
        <v/>
      </c>
      <c r="L281" s="16" t="str">
        <f aca="false">IF($H281="","",IF($E281="Einnahme",$K281,IF($E281="Ausgabe",-$K281,0)))</f>
        <v/>
      </c>
      <c r="M281" s="16" t="str">
        <f aca="false">IF($B281="","",SUM($L$6:$L281))</f>
        <v/>
      </c>
      <c r="N281" s="17" t="str">
        <f aca="false">IF($B281="","",TEXT($B281,"MM/YYYY"))</f>
        <v/>
      </c>
    </row>
    <row r="282" customFormat="false" ht="15" hidden="false" customHeight="false" outlineLevel="0" collapsed="false">
      <c r="A282" s="9" t="str">
        <f aca="false">IF($B282="","",COUNTA($B$6:$B282))</f>
        <v/>
      </c>
      <c r="B282" s="10"/>
      <c r="C282" s="11"/>
      <c r="D282" s="11"/>
      <c r="E282" s="12"/>
      <c r="F282" s="11"/>
      <c r="G282" s="12"/>
      <c r="H282" s="13"/>
      <c r="I282" s="14"/>
      <c r="J282" s="15" t="str">
        <f aca="false">IF($H282="","",$H282-$K282)</f>
        <v/>
      </c>
      <c r="K282" s="15" t="str">
        <f aca="false">IF($H282="","",$H282/(1+IF($I282="",0,$I282)))</f>
        <v/>
      </c>
      <c r="L282" s="16" t="str">
        <f aca="false">IF($H282="","",IF($E282="Einnahme",$K282,IF($E282="Ausgabe",-$K282,0)))</f>
        <v/>
      </c>
      <c r="M282" s="16" t="str">
        <f aca="false">IF($B282="","",SUM($L$6:$L282))</f>
        <v/>
      </c>
      <c r="N282" s="17" t="str">
        <f aca="false">IF($B282="","",TEXT($B282,"MM/YYYY"))</f>
        <v/>
      </c>
    </row>
    <row r="283" customFormat="false" ht="15" hidden="false" customHeight="false" outlineLevel="0" collapsed="false">
      <c r="A283" s="9" t="str">
        <f aca="false">IF($B283="","",COUNTA($B$6:$B283))</f>
        <v/>
      </c>
      <c r="B283" s="10"/>
      <c r="C283" s="11"/>
      <c r="D283" s="11"/>
      <c r="E283" s="12"/>
      <c r="F283" s="11"/>
      <c r="G283" s="12"/>
      <c r="H283" s="13"/>
      <c r="I283" s="14"/>
      <c r="J283" s="15" t="str">
        <f aca="false">IF($H283="","",$H283-$K283)</f>
        <v/>
      </c>
      <c r="K283" s="15" t="str">
        <f aca="false">IF($H283="","",$H283/(1+IF($I283="",0,$I283)))</f>
        <v/>
      </c>
      <c r="L283" s="16" t="str">
        <f aca="false">IF($H283="","",IF($E283="Einnahme",$K283,IF($E283="Ausgabe",-$K283,0)))</f>
        <v/>
      </c>
      <c r="M283" s="16" t="str">
        <f aca="false">IF($B283="","",SUM($L$6:$L283))</f>
        <v/>
      </c>
      <c r="N283" s="17" t="str">
        <f aca="false">IF($B283="","",TEXT($B283,"MM/YYYY"))</f>
        <v/>
      </c>
    </row>
    <row r="284" customFormat="false" ht="15" hidden="false" customHeight="false" outlineLevel="0" collapsed="false">
      <c r="A284" s="9" t="str">
        <f aca="false">IF($B284="","",COUNTA($B$6:$B284))</f>
        <v/>
      </c>
      <c r="B284" s="10"/>
      <c r="C284" s="11"/>
      <c r="D284" s="11"/>
      <c r="E284" s="12"/>
      <c r="F284" s="11"/>
      <c r="G284" s="12"/>
      <c r="H284" s="13"/>
      <c r="I284" s="14"/>
      <c r="J284" s="15" t="str">
        <f aca="false">IF($H284="","",$H284-$K284)</f>
        <v/>
      </c>
      <c r="K284" s="15" t="str">
        <f aca="false">IF($H284="","",$H284/(1+IF($I284="",0,$I284)))</f>
        <v/>
      </c>
      <c r="L284" s="16" t="str">
        <f aca="false">IF($H284="","",IF($E284="Einnahme",$K284,IF($E284="Ausgabe",-$K284,0)))</f>
        <v/>
      </c>
      <c r="M284" s="16" t="str">
        <f aca="false">IF($B284="","",SUM($L$6:$L284))</f>
        <v/>
      </c>
      <c r="N284" s="17" t="str">
        <f aca="false">IF($B284="","",TEXT($B284,"MM/YYYY"))</f>
        <v/>
      </c>
    </row>
    <row r="285" customFormat="false" ht="15" hidden="false" customHeight="false" outlineLevel="0" collapsed="false">
      <c r="A285" s="9" t="str">
        <f aca="false">IF($B285="","",COUNTA($B$6:$B285))</f>
        <v/>
      </c>
      <c r="B285" s="10"/>
      <c r="C285" s="11"/>
      <c r="D285" s="11"/>
      <c r="E285" s="12"/>
      <c r="F285" s="11"/>
      <c r="G285" s="12"/>
      <c r="H285" s="13"/>
      <c r="I285" s="14"/>
      <c r="J285" s="15" t="str">
        <f aca="false">IF($H285="","",$H285-$K285)</f>
        <v/>
      </c>
      <c r="K285" s="15" t="str">
        <f aca="false">IF($H285="","",$H285/(1+IF($I285="",0,$I285)))</f>
        <v/>
      </c>
      <c r="L285" s="16" t="str">
        <f aca="false">IF($H285="","",IF($E285="Einnahme",$K285,IF($E285="Ausgabe",-$K285,0)))</f>
        <v/>
      </c>
      <c r="M285" s="16" t="str">
        <f aca="false">IF($B285="","",SUM($L$6:$L285))</f>
        <v/>
      </c>
      <c r="N285" s="17" t="str">
        <f aca="false">IF($B285="","",TEXT($B285,"MM/YYYY"))</f>
        <v/>
      </c>
    </row>
    <row r="286" customFormat="false" ht="15" hidden="false" customHeight="false" outlineLevel="0" collapsed="false">
      <c r="A286" s="9" t="str">
        <f aca="false">IF($B286="","",COUNTA($B$6:$B286))</f>
        <v/>
      </c>
      <c r="B286" s="10"/>
      <c r="C286" s="11"/>
      <c r="D286" s="11"/>
      <c r="E286" s="12"/>
      <c r="F286" s="11"/>
      <c r="G286" s="12"/>
      <c r="H286" s="13"/>
      <c r="I286" s="14"/>
      <c r="J286" s="15" t="str">
        <f aca="false">IF($H286="","",$H286-$K286)</f>
        <v/>
      </c>
      <c r="K286" s="15" t="str">
        <f aca="false">IF($H286="","",$H286/(1+IF($I286="",0,$I286)))</f>
        <v/>
      </c>
      <c r="L286" s="16" t="str">
        <f aca="false">IF($H286="","",IF($E286="Einnahme",$K286,IF($E286="Ausgabe",-$K286,0)))</f>
        <v/>
      </c>
      <c r="M286" s="16" t="str">
        <f aca="false">IF($B286="","",SUM($L$6:$L286))</f>
        <v/>
      </c>
      <c r="N286" s="17" t="str">
        <f aca="false">IF($B286="","",TEXT($B286,"MM/YYYY"))</f>
        <v/>
      </c>
    </row>
    <row r="287" customFormat="false" ht="15" hidden="false" customHeight="false" outlineLevel="0" collapsed="false">
      <c r="A287" s="9" t="str">
        <f aca="false">IF($B287="","",COUNTA($B$6:$B287))</f>
        <v/>
      </c>
      <c r="B287" s="10"/>
      <c r="C287" s="11"/>
      <c r="D287" s="11"/>
      <c r="E287" s="12"/>
      <c r="F287" s="11"/>
      <c r="G287" s="12"/>
      <c r="H287" s="13"/>
      <c r="I287" s="14"/>
      <c r="J287" s="15" t="str">
        <f aca="false">IF($H287="","",$H287-$K287)</f>
        <v/>
      </c>
      <c r="K287" s="15" t="str">
        <f aca="false">IF($H287="","",$H287/(1+IF($I287="",0,$I287)))</f>
        <v/>
      </c>
      <c r="L287" s="16" t="str">
        <f aca="false">IF($H287="","",IF($E287="Einnahme",$K287,IF($E287="Ausgabe",-$K287,0)))</f>
        <v/>
      </c>
      <c r="M287" s="16" t="str">
        <f aca="false">IF($B287="","",SUM($L$6:$L287))</f>
        <v/>
      </c>
      <c r="N287" s="17" t="str">
        <f aca="false">IF($B287="","",TEXT($B287,"MM/YYYY"))</f>
        <v/>
      </c>
    </row>
    <row r="288" customFormat="false" ht="15" hidden="false" customHeight="false" outlineLevel="0" collapsed="false">
      <c r="A288" s="9" t="str">
        <f aca="false">IF($B288="","",COUNTA($B$6:$B288))</f>
        <v/>
      </c>
      <c r="B288" s="10"/>
      <c r="C288" s="11"/>
      <c r="D288" s="11"/>
      <c r="E288" s="12"/>
      <c r="F288" s="11"/>
      <c r="G288" s="12"/>
      <c r="H288" s="13"/>
      <c r="I288" s="14"/>
      <c r="J288" s="15" t="str">
        <f aca="false">IF($H288="","",$H288-$K288)</f>
        <v/>
      </c>
      <c r="K288" s="15" t="str">
        <f aca="false">IF($H288="","",$H288/(1+IF($I288="",0,$I288)))</f>
        <v/>
      </c>
      <c r="L288" s="16" t="str">
        <f aca="false">IF($H288="","",IF($E288="Einnahme",$K288,IF($E288="Ausgabe",-$K288,0)))</f>
        <v/>
      </c>
      <c r="M288" s="16" t="str">
        <f aca="false">IF($B288="","",SUM($L$6:$L288))</f>
        <v/>
      </c>
      <c r="N288" s="17" t="str">
        <f aca="false">IF($B288="","",TEXT($B288,"MM/YYYY"))</f>
        <v/>
      </c>
    </row>
    <row r="289" customFormat="false" ht="15" hidden="false" customHeight="false" outlineLevel="0" collapsed="false">
      <c r="A289" s="9" t="str">
        <f aca="false">IF($B289="","",COUNTA($B$6:$B289))</f>
        <v/>
      </c>
      <c r="B289" s="10"/>
      <c r="C289" s="11"/>
      <c r="D289" s="11"/>
      <c r="E289" s="12"/>
      <c r="F289" s="11"/>
      <c r="G289" s="12"/>
      <c r="H289" s="13"/>
      <c r="I289" s="14"/>
      <c r="J289" s="15" t="str">
        <f aca="false">IF($H289="","",$H289-$K289)</f>
        <v/>
      </c>
      <c r="K289" s="15" t="str">
        <f aca="false">IF($H289="","",$H289/(1+IF($I289="",0,$I289)))</f>
        <v/>
      </c>
      <c r="L289" s="16" t="str">
        <f aca="false">IF($H289="","",IF($E289="Einnahme",$K289,IF($E289="Ausgabe",-$K289,0)))</f>
        <v/>
      </c>
      <c r="M289" s="16" t="str">
        <f aca="false">IF($B289="","",SUM($L$6:$L289))</f>
        <v/>
      </c>
      <c r="N289" s="17" t="str">
        <f aca="false">IF($B289="","",TEXT($B289,"MM/YYYY"))</f>
        <v/>
      </c>
    </row>
    <row r="290" customFormat="false" ht="15" hidden="false" customHeight="false" outlineLevel="0" collapsed="false">
      <c r="A290" s="9" t="str">
        <f aca="false">IF($B290="","",COUNTA($B$6:$B290))</f>
        <v/>
      </c>
      <c r="B290" s="10"/>
      <c r="C290" s="11"/>
      <c r="D290" s="11"/>
      <c r="E290" s="12"/>
      <c r="F290" s="11"/>
      <c r="G290" s="12"/>
      <c r="H290" s="13"/>
      <c r="I290" s="14"/>
      <c r="J290" s="15" t="str">
        <f aca="false">IF($H290="","",$H290-$K290)</f>
        <v/>
      </c>
      <c r="K290" s="15" t="str">
        <f aca="false">IF($H290="","",$H290/(1+IF($I290="",0,$I290)))</f>
        <v/>
      </c>
      <c r="L290" s="16" t="str">
        <f aca="false">IF($H290="","",IF($E290="Einnahme",$K290,IF($E290="Ausgabe",-$K290,0)))</f>
        <v/>
      </c>
      <c r="M290" s="16" t="str">
        <f aca="false">IF($B290="","",SUM($L$6:$L290))</f>
        <v/>
      </c>
      <c r="N290" s="17" t="str">
        <f aca="false">IF($B290="","",TEXT($B290,"MM/YYYY"))</f>
        <v/>
      </c>
    </row>
    <row r="291" customFormat="false" ht="15" hidden="false" customHeight="false" outlineLevel="0" collapsed="false">
      <c r="A291" s="9" t="str">
        <f aca="false">IF($B291="","",COUNTA($B$6:$B291))</f>
        <v/>
      </c>
      <c r="B291" s="10"/>
      <c r="C291" s="11"/>
      <c r="D291" s="11"/>
      <c r="E291" s="12"/>
      <c r="F291" s="11"/>
      <c r="G291" s="12"/>
      <c r="H291" s="13"/>
      <c r="I291" s="14"/>
      <c r="J291" s="15" t="str">
        <f aca="false">IF($H291="","",$H291-$K291)</f>
        <v/>
      </c>
      <c r="K291" s="15" t="str">
        <f aca="false">IF($H291="","",$H291/(1+IF($I291="",0,$I291)))</f>
        <v/>
      </c>
      <c r="L291" s="16" t="str">
        <f aca="false">IF($H291="","",IF($E291="Einnahme",$K291,IF($E291="Ausgabe",-$K291,0)))</f>
        <v/>
      </c>
      <c r="M291" s="16" t="str">
        <f aca="false">IF($B291="","",SUM($L$6:$L291))</f>
        <v/>
      </c>
      <c r="N291" s="17" t="str">
        <f aca="false">IF($B291="","",TEXT($B291,"MM/YYYY"))</f>
        <v/>
      </c>
    </row>
    <row r="292" customFormat="false" ht="15" hidden="false" customHeight="false" outlineLevel="0" collapsed="false">
      <c r="A292" s="9" t="str">
        <f aca="false">IF($B292="","",COUNTA($B$6:$B292))</f>
        <v/>
      </c>
      <c r="B292" s="10"/>
      <c r="C292" s="11"/>
      <c r="D292" s="11"/>
      <c r="E292" s="12"/>
      <c r="F292" s="11"/>
      <c r="G292" s="12"/>
      <c r="H292" s="13"/>
      <c r="I292" s="14"/>
      <c r="J292" s="15" t="str">
        <f aca="false">IF($H292="","",$H292-$K292)</f>
        <v/>
      </c>
      <c r="K292" s="15" t="str">
        <f aca="false">IF($H292="","",$H292/(1+IF($I292="",0,$I292)))</f>
        <v/>
      </c>
      <c r="L292" s="16" t="str">
        <f aca="false">IF($H292="","",IF($E292="Einnahme",$K292,IF($E292="Ausgabe",-$K292,0)))</f>
        <v/>
      </c>
      <c r="M292" s="16" t="str">
        <f aca="false">IF($B292="","",SUM($L$6:$L292))</f>
        <v/>
      </c>
      <c r="N292" s="17" t="str">
        <f aca="false">IF($B292="","",TEXT($B292,"MM/YYYY"))</f>
        <v/>
      </c>
    </row>
    <row r="293" customFormat="false" ht="15" hidden="false" customHeight="false" outlineLevel="0" collapsed="false">
      <c r="A293" s="9" t="str">
        <f aca="false">IF($B293="","",COUNTA($B$6:$B293))</f>
        <v/>
      </c>
      <c r="B293" s="10"/>
      <c r="C293" s="11"/>
      <c r="D293" s="11"/>
      <c r="E293" s="12"/>
      <c r="F293" s="11"/>
      <c r="G293" s="12"/>
      <c r="H293" s="13"/>
      <c r="I293" s="14"/>
      <c r="J293" s="15" t="str">
        <f aca="false">IF($H293="","",$H293-$K293)</f>
        <v/>
      </c>
      <c r="K293" s="15" t="str">
        <f aca="false">IF($H293="","",$H293/(1+IF($I293="",0,$I293)))</f>
        <v/>
      </c>
      <c r="L293" s="16" t="str">
        <f aca="false">IF($H293="","",IF($E293="Einnahme",$K293,IF($E293="Ausgabe",-$K293,0)))</f>
        <v/>
      </c>
      <c r="M293" s="16" t="str">
        <f aca="false">IF($B293="","",SUM($L$6:$L293))</f>
        <v/>
      </c>
      <c r="N293" s="17" t="str">
        <f aca="false">IF($B293="","",TEXT($B293,"MM/YYYY"))</f>
        <v/>
      </c>
    </row>
    <row r="294" customFormat="false" ht="15" hidden="false" customHeight="false" outlineLevel="0" collapsed="false">
      <c r="A294" s="9" t="str">
        <f aca="false">IF($B294="","",COUNTA($B$6:$B294))</f>
        <v/>
      </c>
      <c r="B294" s="10"/>
      <c r="C294" s="11"/>
      <c r="D294" s="11"/>
      <c r="E294" s="12"/>
      <c r="F294" s="11"/>
      <c r="G294" s="12"/>
      <c r="H294" s="13"/>
      <c r="I294" s="14"/>
      <c r="J294" s="15" t="str">
        <f aca="false">IF($H294="","",$H294-$K294)</f>
        <v/>
      </c>
      <c r="K294" s="15" t="str">
        <f aca="false">IF($H294="","",$H294/(1+IF($I294="",0,$I294)))</f>
        <v/>
      </c>
      <c r="L294" s="16" t="str">
        <f aca="false">IF($H294="","",IF($E294="Einnahme",$K294,IF($E294="Ausgabe",-$K294,0)))</f>
        <v/>
      </c>
      <c r="M294" s="16" t="str">
        <f aca="false">IF($B294="","",SUM($L$6:$L294))</f>
        <v/>
      </c>
      <c r="N294" s="17" t="str">
        <f aca="false">IF($B294="","",TEXT($B294,"MM/YYYY"))</f>
        <v/>
      </c>
    </row>
    <row r="295" customFormat="false" ht="15" hidden="false" customHeight="false" outlineLevel="0" collapsed="false">
      <c r="A295" s="9" t="str">
        <f aca="false">IF($B295="","",COUNTA($B$6:$B295))</f>
        <v/>
      </c>
      <c r="B295" s="10"/>
      <c r="C295" s="11"/>
      <c r="D295" s="11"/>
      <c r="E295" s="12"/>
      <c r="F295" s="11"/>
      <c r="G295" s="12"/>
      <c r="H295" s="13"/>
      <c r="I295" s="14"/>
      <c r="J295" s="15" t="str">
        <f aca="false">IF($H295="","",$H295-$K295)</f>
        <v/>
      </c>
      <c r="K295" s="15" t="str">
        <f aca="false">IF($H295="","",$H295/(1+IF($I295="",0,$I295)))</f>
        <v/>
      </c>
      <c r="L295" s="16" t="str">
        <f aca="false">IF($H295="","",IF($E295="Einnahme",$K295,IF($E295="Ausgabe",-$K295,0)))</f>
        <v/>
      </c>
      <c r="M295" s="16" t="str">
        <f aca="false">IF($B295="","",SUM($L$6:$L295))</f>
        <v/>
      </c>
      <c r="N295" s="17" t="str">
        <f aca="false">IF($B295="","",TEXT($B295,"MM/YYYY"))</f>
        <v/>
      </c>
    </row>
    <row r="296" customFormat="false" ht="15" hidden="false" customHeight="false" outlineLevel="0" collapsed="false">
      <c r="A296" s="9" t="str">
        <f aca="false">IF($B296="","",COUNTA($B$6:$B296))</f>
        <v/>
      </c>
      <c r="B296" s="10"/>
      <c r="C296" s="11"/>
      <c r="D296" s="11"/>
      <c r="E296" s="12"/>
      <c r="F296" s="11"/>
      <c r="G296" s="12"/>
      <c r="H296" s="13"/>
      <c r="I296" s="14"/>
      <c r="J296" s="15" t="str">
        <f aca="false">IF($H296="","",$H296-$K296)</f>
        <v/>
      </c>
      <c r="K296" s="15" t="str">
        <f aca="false">IF($H296="","",$H296/(1+IF($I296="",0,$I296)))</f>
        <v/>
      </c>
      <c r="L296" s="16" t="str">
        <f aca="false">IF($H296="","",IF($E296="Einnahme",$K296,IF($E296="Ausgabe",-$K296,0)))</f>
        <v/>
      </c>
      <c r="M296" s="16" t="str">
        <f aca="false">IF($B296="","",SUM($L$6:$L296))</f>
        <v/>
      </c>
      <c r="N296" s="17" t="str">
        <f aca="false">IF($B296="","",TEXT($B296,"MM/YYYY"))</f>
        <v/>
      </c>
    </row>
    <row r="297" customFormat="false" ht="15" hidden="false" customHeight="false" outlineLevel="0" collapsed="false">
      <c r="A297" s="9" t="str">
        <f aca="false">IF($B297="","",COUNTA($B$6:$B297))</f>
        <v/>
      </c>
      <c r="B297" s="10"/>
      <c r="C297" s="11"/>
      <c r="D297" s="11"/>
      <c r="E297" s="12"/>
      <c r="F297" s="11"/>
      <c r="G297" s="12"/>
      <c r="H297" s="13"/>
      <c r="I297" s="14"/>
      <c r="J297" s="15" t="str">
        <f aca="false">IF($H297="","",$H297-$K297)</f>
        <v/>
      </c>
      <c r="K297" s="15" t="str">
        <f aca="false">IF($H297="","",$H297/(1+IF($I297="",0,$I297)))</f>
        <v/>
      </c>
      <c r="L297" s="16" t="str">
        <f aca="false">IF($H297="","",IF($E297="Einnahme",$K297,IF($E297="Ausgabe",-$K297,0)))</f>
        <v/>
      </c>
      <c r="M297" s="16" t="str">
        <f aca="false">IF($B297="","",SUM($L$6:$L297))</f>
        <v/>
      </c>
      <c r="N297" s="17" t="str">
        <f aca="false">IF($B297="","",TEXT($B297,"MM/YYYY"))</f>
        <v/>
      </c>
    </row>
    <row r="298" customFormat="false" ht="15" hidden="false" customHeight="false" outlineLevel="0" collapsed="false">
      <c r="A298" s="9" t="str">
        <f aca="false">IF($B298="","",COUNTA($B$6:$B298))</f>
        <v/>
      </c>
      <c r="B298" s="10"/>
      <c r="C298" s="11"/>
      <c r="D298" s="11"/>
      <c r="E298" s="12"/>
      <c r="F298" s="11"/>
      <c r="G298" s="12"/>
      <c r="H298" s="13"/>
      <c r="I298" s="14"/>
      <c r="J298" s="15" t="str">
        <f aca="false">IF($H298="","",$H298-$K298)</f>
        <v/>
      </c>
      <c r="K298" s="15" t="str">
        <f aca="false">IF($H298="","",$H298/(1+IF($I298="",0,$I298)))</f>
        <v/>
      </c>
      <c r="L298" s="16" t="str">
        <f aca="false">IF($H298="","",IF($E298="Einnahme",$K298,IF($E298="Ausgabe",-$K298,0)))</f>
        <v/>
      </c>
      <c r="M298" s="16" t="str">
        <f aca="false">IF($B298="","",SUM($L$6:$L298))</f>
        <v/>
      </c>
      <c r="N298" s="17" t="str">
        <f aca="false">IF($B298="","",TEXT($B298,"MM/YYYY"))</f>
        <v/>
      </c>
    </row>
    <row r="299" customFormat="false" ht="15" hidden="false" customHeight="false" outlineLevel="0" collapsed="false">
      <c r="A299" s="9" t="str">
        <f aca="false">IF($B299="","",COUNTA($B$6:$B299))</f>
        <v/>
      </c>
      <c r="B299" s="10"/>
      <c r="C299" s="11"/>
      <c r="D299" s="11"/>
      <c r="E299" s="12"/>
      <c r="F299" s="11"/>
      <c r="G299" s="12"/>
      <c r="H299" s="13"/>
      <c r="I299" s="14"/>
      <c r="J299" s="15" t="str">
        <f aca="false">IF($H299="","",$H299-$K299)</f>
        <v/>
      </c>
      <c r="K299" s="15" t="str">
        <f aca="false">IF($H299="","",$H299/(1+IF($I299="",0,$I299)))</f>
        <v/>
      </c>
      <c r="L299" s="16" t="str">
        <f aca="false">IF($H299="","",IF($E299="Einnahme",$K299,IF($E299="Ausgabe",-$K299,0)))</f>
        <v/>
      </c>
      <c r="M299" s="16" t="str">
        <f aca="false">IF($B299="","",SUM($L$6:$L299))</f>
        <v/>
      </c>
      <c r="N299" s="17" t="str">
        <f aca="false">IF($B299="","",TEXT($B299,"MM/YYYY"))</f>
        <v/>
      </c>
    </row>
    <row r="300" customFormat="false" ht="15" hidden="false" customHeight="false" outlineLevel="0" collapsed="false">
      <c r="A300" s="9" t="str">
        <f aca="false">IF($B300="","",COUNTA($B$6:$B300))</f>
        <v/>
      </c>
      <c r="B300" s="10"/>
      <c r="C300" s="11"/>
      <c r="D300" s="11"/>
      <c r="E300" s="12"/>
      <c r="F300" s="11"/>
      <c r="G300" s="12"/>
      <c r="H300" s="13"/>
      <c r="I300" s="14"/>
      <c r="J300" s="15" t="str">
        <f aca="false">IF($H300="","",$H300-$K300)</f>
        <v/>
      </c>
      <c r="K300" s="15" t="str">
        <f aca="false">IF($H300="","",$H300/(1+IF($I300="",0,$I300)))</f>
        <v/>
      </c>
      <c r="L300" s="16" t="str">
        <f aca="false">IF($H300="","",IF($E300="Einnahme",$K300,IF($E300="Ausgabe",-$K300,0)))</f>
        <v/>
      </c>
      <c r="M300" s="16" t="str">
        <f aca="false">IF($B300="","",SUM($L$6:$L300))</f>
        <v/>
      </c>
      <c r="N300" s="17" t="str">
        <f aca="false">IF($B300="","",TEXT($B300,"MM/YYYY"))</f>
        <v/>
      </c>
    </row>
    <row r="301" customFormat="false" ht="15" hidden="false" customHeight="false" outlineLevel="0" collapsed="false">
      <c r="A301" s="9" t="str">
        <f aca="false">IF($B301="","",COUNTA($B$6:$B301))</f>
        <v/>
      </c>
      <c r="B301" s="10"/>
      <c r="C301" s="11"/>
      <c r="D301" s="11"/>
      <c r="E301" s="12"/>
      <c r="F301" s="11"/>
      <c r="G301" s="12"/>
      <c r="H301" s="13"/>
      <c r="I301" s="14"/>
      <c r="J301" s="15" t="str">
        <f aca="false">IF($H301="","",$H301-$K301)</f>
        <v/>
      </c>
      <c r="K301" s="15" t="str">
        <f aca="false">IF($H301="","",$H301/(1+IF($I301="",0,$I301)))</f>
        <v/>
      </c>
      <c r="L301" s="16" t="str">
        <f aca="false">IF($H301="","",IF($E301="Einnahme",$K301,IF($E301="Ausgabe",-$K301,0)))</f>
        <v/>
      </c>
      <c r="M301" s="16" t="str">
        <f aca="false">IF($B301="","",SUM($L$6:$L301))</f>
        <v/>
      </c>
      <c r="N301" s="17" t="str">
        <f aca="false">IF($B301="","",TEXT($B301,"MM/YYYY"))</f>
        <v/>
      </c>
    </row>
    <row r="302" customFormat="false" ht="15" hidden="false" customHeight="false" outlineLevel="0" collapsed="false">
      <c r="A302" s="9" t="str">
        <f aca="false">IF($B302="","",COUNTA($B$6:$B302))</f>
        <v/>
      </c>
      <c r="B302" s="10"/>
      <c r="C302" s="11"/>
      <c r="D302" s="11"/>
      <c r="E302" s="12"/>
      <c r="F302" s="11"/>
      <c r="G302" s="12"/>
      <c r="H302" s="13"/>
      <c r="I302" s="14"/>
      <c r="J302" s="15" t="str">
        <f aca="false">IF($H302="","",$H302-$K302)</f>
        <v/>
      </c>
      <c r="K302" s="15" t="str">
        <f aca="false">IF($H302="","",$H302/(1+IF($I302="",0,$I302)))</f>
        <v/>
      </c>
      <c r="L302" s="16" t="str">
        <f aca="false">IF($H302="","",IF($E302="Einnahme",$K302,IF($E302="Ausgabe",-$K302,0)))</f>
        <v/>
      </c>
      <c r="M302" s="16" t="str">
        <f aca="false">IF($B302="","",SUM($L$6:$L302))</f>
        <v/>
      </c>
      <c r="N302" s="17" t="str">
        <f aca="false">IF($B302="","",TEXT($B302,"MM/YYYY"))</f>
        <v/>
      </c>
    </row>
    <row r="303" customFormat="false" ht="15" hidden="false" customHeight="false" outlineLevel="0" collapsed="false">
      <c r="A303" s="9" t="str">
        <f aca="false">IF($B303="","",COUNTA($B$6:$B303))</f>
        <v/>
      </c>
      <c r="B303" s="10"/>
      <c r="C303" s="11"/>
      <c r="D303" s="11"/>
      <c r="E303" s="12"/>
      <c r="F303" s="11"/>
      <c r="G303" s="12"/>
      <c r="H303" s="13"/>
      <c r="I303" s="14"/>
      <c r="J303" s="15" t="str">
        <f aca="false">IF($H303="","",$H303-$K303)</f>
        <v/>
      </c>
      <c r="K303" s="15" t="str">
        <f aca="false">IF($H303="","",$H303/(1+IF($I303="",0,$I303)))</f>
        <v/>
      </c>
      <c r="L303" s="16" t="str">
        <f aca="false">IF($H303="","",IF($E303="Einnahme",$K303,IF($E303="Ausgabe",-$K303,0)))</f>
        <v/>
      </c>
      <c r="M303" s="16" t="str">
        <f aca="false">IF($B303="","",SUM($L$6:$L303))</f>
        <v/>
      </c>
      <c r="N303" s="17" t="str">
        <f aca="false">IF($B303="","",TEXT($B303,"MM/YYYY"))</f>
        <v/>
      </c>
    </row>
    <row r="304" customFormat="false" ht="15" hidden="false" customHeight="false" outlineLevel="0" collapsed="false">
      <c r="A304" s="9" t="str">
        <f aca="false">IF($B304="","",COUNTA($B$6:$B304))</f>
        <v/>
      </c>
      <c r="B304" s="10"/>
      <c r="C304" s="11"/>
      <c r="D304" s="11"/>
      <c r="E304" s="12"/>
      <c r="F304" s="11"/>
      <c r="G304" s="12"/>
      <c r="H304" s="13"/>
      <c r="I304" s="14"/>
      <c r="J304" s="15" t="str">
        <f aca="false">IF($H304="","",$H304-$K304)</f>
        <v/>
      </c>
      <c r="K304" s="15" t="str">
        <f aca="false">IF($H304="","",$H304/(1+IF($I304="",0,$I304)))</f>
        <v/>
      </c>
      <c r="L304" s="16" t="str">
        <f aca="false">IF($H304="","",IF($E304="Einnahme",$K304,IF($E304="Ausgabe",-$K304,0)))</f>
        <v/>
      </c>
      <c r="M304" s="16" t="str">
        <f aca="false">IF($B304="","",SUM($L$6:$L304))</f>
        <v/>
      </c>
      <c r="N304" s="17" t="str">
        <f aca="false">IF($B304="","",TEXT($B304,"MM/YYYY"))</f>
        <v/>
      </c>
    </row>
    <row r="305" customFormat="false" ht="15" hidden="false" customHeight="false" outlineLevel="0" collapsed="false">
      <c r="A305" s="9" t="str">
        <f aca="false">IF($B305="","",COUNTA($B$6:$B305))</f>
        <v/>
      </c>
      <c r="B305" s="10"/>
      <c r="C305" s="11"/>
      <c r="D305" s="11"/>
      <c r="E305" s="12"/>
      <c r="F305" s="11"/>
      <c r="G305" s="12"/>
      <c r="H305" s="13"/>
      <c r="I305" s="14"/>
      <c r="J305" s="15" t="str">
        <f aca="false">IF($H305="","",$H305-$K305)</f>
        <v/>
      </c>
      <c r="K305" s="15" t="str">
        <f aca="false">IF($H305="","",$H305/(1+IF($I305="",0,$I305)))</f>
        <v/>
      </c>
      <c r="L305" s="16" t="str">
        <f aca="false">IF($H305="","",IF($E305="Einnahme",$K305,IF($E305="Ausgabe",-$K305,0)))</f>
        <v/>
      </c>
      <c r="M305" s="16" t="str">
        <f aca="false">IF($B305="","",SUM($L$6:$L305))</f>
        <v/>
      </c>
      <c r="N305" s="17" t="str">
        <f aca="false">IF($B305="","",TEXT($B305,"MM/YYYY"))</f>
        <v/>
      </c>
    </row>
    <row r="306" customFormat="false" ht="15" hidden="false" customHeight="true" outlineLevel="0" collapsed="false">
      <c r="A306" s="18" t="s">
        <v>85</v>
      </c>
      <c r="B306" s="18"/>
      <c r="C306" s="18"/>
      <c r="D306" s="18"/>
      <c r="E306" s="18"/>
      <c r="F306" s="18"/>
      <c r="G306" s="18"/>
      <c r="H306" s="19" t="n">
        <f aca="false">SUM(H6:H305)</f>
        <v>21345.4</v>
      </c>
      <c r="I306" s="20"/>
      <c r="J306" s="19" t="n">
        <f aca="false">SUM(J6:J305)</f>
        <v>3379.42120474358</v>
      </c>
      <c r="K306" s="19" t="n">
        <f aca="false">SUM(K6:K305)</f>
        <v>17965.9787952564</v>
      </c>
      <c r="L306" s="21" t="n">
        <f aca="false">SUM(L6:L305)</f>
        <v>10412.1724652478</v>
      </c>
      <c r="M306" s="20"/>
      <c r="N306" s="20"/>
    </row>
  </sheetData>
  <mergeCells count="10">
    <mergeCell ref="A1:N1"/>
    <mergeCell ref="A2:N2"/>
    <mergeCell ref="A3:N3"/>
    <mergeCell ref="A4:B4"/>
    <mergeCell ref="D4:E4"/>
    <mergeCell ref="G4:H4"/>
    <mergeCell ref="I4:J4"/>
    <mergeCell ref="K4:L4"/>
    <mergeCell ref="M4:N4"/>
    <mergeCell ref="A306:G306"/>
  </mergeCells>
  <conditionalFormatting sqref="E6:E305">
    <cfRule type="expression" priority="2" aboveAverage="0" equalAverage="0" bottom="0" percent="0" rank="0" text="" dxfId="0">
      <formula>$E6="Einnahme"</formula>
    </cfRule>
    <cfRule type="expression" priority="3" aboveAverage="0" equalAverage="0" bottom="0" percent="0" rank="0" text="" dxfId="1">
      <formula>$E6="Ausgabe"</formula>
    </cfRule>
  </conditionalFormatting>
  <conditionalFormatting sqref="M6:M305">
    <cfRule type="expression" priority="4" aboveAverage="0" equalAverage="0" bottom="0" percent="0" rank="0" text="" dxfId="2">
      <formula>AND($B6&lt;&gt;"",$M6&lt;0)</formula>
    </cfRule>
  </conditionalFormatting>
  <dataValidations count="4">
    <dataValidation allowBlank="true" errorStyle="stop" operator="between" showDropDown="false" showErrorMessage="false" showInputMessage="false" sqref="E6:E305" type="list">
      <formula1>ListeTyp</formula1>
      <formula2>0</formula2>
    </dataValidation>
    <dataValidation allowBlank="true" errorStyle="stop" operator="between" prompt="Kategorie aus der Liste im Blatt „Übersicht“ wählen." promptTitle="Kategorie" showDropDown="false" showErrorMessage="false" showInputMessage="true" sqref="F6:F305" type="list">
      <formula1>ListeKategorien</formula1>
      <formula2>0</formula2>
    </dataValidation>
    <dataValidation allowBlank="true" errorStyle="stop" operator="between" showDropDown="false" showErrorMessage="false" showInputMessage="false" sqref="G6:G305" type="list">
      <formula1>ListeZahlung</formula1>
      <formula2>0</formula2>
    </dataValidation>
    <dataValidation allowBlank="true" errorStyle="stop" operator="between" showDropDown="false" showErrorMessage="false" showInputMessage="false" sqref="I6:I305" type="list">
      <formula1>ListeUSt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  <col collapsed="false" customWidth="true" hidden="false" outlineLevel="0" max="4" min="3" style="0" width="15"/>
    <col collapsed="false" customWidth="true" hidden="false" outlineLevel="0" max="5" min="5" style="0" width="3"/>
    <col collapsed="false" customWidth="true" hidden="false" outlineLevel="0" max="6" min="6" style="0" width="15"/>
    <col collapsed="false" customWidth="true" hidden="false" outlineLevel="0" max="10" min="7" style="0" width="14"/>
  </cols>
  <sheetData>
    <row r="1" customFormat="false" ht="30" hidden="false" customHeight="true" outlineLevel="0" collapsed="false">
      <c r="A1" s="1" t="s">
        <v>86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18" hidden="false" customHeight="true" outlineLevel="0" collapsed="false">
      <c r="A4" s="22" t="s">
        <v>88</v>
      </c>
      <c r="B4" s="22"/>
      <c r="C4" s="22" t="s">
        <v>89</v>
      </c>
      <c r="D4" s="22"/>
      <c r="F4" s="22" t="s">
        <v>90</v>
      </c>
      <c r="G4" s="22"/>
      <c r="H4" s="22" t="s">
        <v>6</v>
      </c>
      <c r="I4" s="22"/>
    </row>
    <row r="5" customFormat="false" ht="33.75" hidden="false" customHeight="true" outlineLevel="0" collapsed="false">
      <c r="A5" s="23" t="n">
        <f aca="false">SUMIFS(BuNetto,BuTyp,"Einnahme")</f>
        <v>14189.0756302521</v>
      </c>
      <c r="B5" s="23"/>
      <c r="C5" s="23" t="n">
        <f aca="false">SUMIFS(BuNetto,BuTyp,"Ausgabe")</f>
        <v>3776.90316500432</v>
      </c>
      <c r="D5" s="23"/>
      <c r="F5" s="24" t="n">
        <f aca="false">A5-C5</f>
        <v>10412.1724652478</v>
      </c>
      <c r="G5" s="24"/>
      <c r="H5" s="23" t="n">
        <f aca="false">SUMIFS(BuUSt,BuTyp,"Einnahme")-SUMIFS(BuUSt,BuTyp,"Ausgabe")</f>
        <v>2012.42753475222</v>
      </c>
      <c r="I5" s="23"/>
    </row>
    <row r="7" customFormat="false" ht="19.5" hidden="false" customHeight="true" outlineLevel="0" collapsed="false">
      <c r="A7" s="25" t="s">
        <v>91</v>
      </c>
      <c r="B7" s="25"/>
      <c r="C7" s="25"/>
      <c r="D7" s="25"/>
    </row>
    <row r="8" customFormat="false" ht="15" hidden="false" customHeight="false" outlineLevel="0" collapsed="false">
      <c r="A8" s="26" t="s">
        <v>20</v>
      </c>
      <c r="B8" s="26" t="s">
        <v>92</v>
      </c>
      <c r="C8" s="26" t="s">
        <v>93</v>
      </c>
      <c r="D8" s="26" t="s">
        <v>18</v>
      </c>
    </row>
    <row r="9" customFormat="false" ht="15" hidden="false" customHeight="false" outlineLevel="0" collapsed="false">
      <c r="A9" s="27" t="s">
        <v>94</v>
      </c>
      <c r="B9" s="15" t="n">
        <f aca="false">SUMIFS(BuNetto,BuMonat,$A9,BuTyp,"Einnahme")</f>
        <v>6179.83193277311</v>
      </c>
      <c r="C9" s="15" t="n">
        <f aca="false">SUMIFS(BuNetto,BuMonat,$A9,BuTyp,"Ausgabe")</f>
        <v>1155.52501374382</v>
      </c>
      <c r="D9" s="16" t="n">
        <f aca="false">B9-C9</f>
        <v>5024.30691902929</v>
      </c>
    </row>
    <row r="10" customFormat="false" ht="15" hidden="false" customHeight="false" outlineLevel="0" collapsed="false">
      <c r="A10" s="27" t="s">
        <v>95</v>
      </c>
      <c r="B10" s="28" t="n">
        <f aca="false">SUMIFS(BuNetto,BuMonat,$A10,BuTyp,"Einnahme")</f>
        <v>3400</v>
      </c>
      <c r="C10" s="28" t="n">
        <f aca="false">SUMIFS(BuNetto,BuMonat,$A10,BuTyp,"Ausgabe")</f>
        <v>1389.52941176471</v>
      </c>
      <c r="D10" s="29" t="n">
        <f aca="false">B10-C10</f>
        <v>2010.47058823529</v>
      </c>
    </row>
    <row r="11" customFormat="false" ht="15" hidden="false" customHeight="false" outlineLevel="0" collapsed="false">
      <c r="A11" s="27" t="s">
        <v>96</v>
      </c>
      <c r="B11" s="15" t="n">
        <f aca="false">SUMIFS(BuNetto,BuMonat,$A11,BuTyp,"Einnahme")</f>
        <v>4609.24369747899</v>
      </c>
      <c r="C11" s="15" t="n">
        <f aca="false">SUMIFS(BuNetto,BuMonat,$A11,BuTyp,"Ausgabe")</f>
        <v>1231.8487394958</v>
      </c>
      <c r="D11" s="16" t="n">
        <f aca="false">B11-C11</f>
        <v>3377.39495798319</v>
      </c>
    </row>
    <row r="12" customFormat="false" ht="15" hidden="false" customHeight="false" outlineLevel="0" collapsed="false">
      <c r="A12" s="27" t="s">
        <v>97</v>
      </c>
      <c r="B12" s="28" t="n">
        <f aca="false">SUMIFS(BuNetto,BuMonat,$A12,BuTyp,"Einnahme")</f>
        <v>0</v>
      </c>
      <c r="C12" s="28" t="n">
        <f aca="false">SUMIFS(BuNetto,BuMonat,$A12,BuTyp,"Ausgabe")</f>
        <v>0</v>
      </c>
      <c r="D12" s="29" t="n">
        <f aca="false">B12-C12</f>
        <v>0</v>
      </c>
    </row>
    <row r="13" customFormat="false" ht="15" hidden="false" customHeight="false" outlineLevel="0" collapsed="false">
      <c r="A13" s="27" t="s">
        <v>98</v>
      </c>
      <c r="B13" s="15" t="n">
        <f aca="false">SUMIFS(BuNetto,BuMonat,$A13,BuTyp,"Einnahme")</f>
        <v>0</v>
      </c>
      <c r="C13" s="15" t="n">
        <f aca="false">SUMIFS(BuNetto,BuMonat,$A13,BuTyp,"Ausgabe")</f>
        <v>0</v>
      </c>
      <c r="D13" s="16" t="n">
        <f aca="false">B13-C13</f>
        <v>0</v>
      </c>
    </row>
    <row r="14" customFormat="false" ht="15" hidden="false" customHeight="false" outlineLevel="0" collapsed="false">
      <c r="A14" s="27" t="s">
        <v>99</v>
      </c>
      <c r="B14" s="28" t="n">
        <f aca="false">SUMIFS(BuNetto,BuMonat,$A14,BuTyp,"Einnahme")</f>
        <v>0</v>
      </c>
      <c r="C14" s="28" t="n">
        <f aca="false">SUMIFS(BuNetto,BuMonat,$A14,BuTyp,"Ausgabe")</f>
        <v>0</v>
      </c>
      <c r="D14" s="29" t="n">
        <f aca="false">B14-C14</f>
        <v>0</v>
      </c>
    </row>
    <row r="15" customFormat="false" ht="15" hidden="false" customHeight="false" outlineLevel="0" collapsed="false">
      <c r="A15" s="27" t="s">
        <v>100</v>
      </c>
      <c r="B15" s="15" t="n">
        <f aca="false">SUMIFS(BuNetto,BuMonat,$A15,BuTyp,"Einnahme")</f>
        <v>0</v>
      </c>
      <c r="C15" s="15" t="n">
        <f aca="false">SUMIFS(BuNetto,BuMonat,$A15,BuTyp,"Ausgabe")</f>
        <v>0</v>
      </c>
      <c r="D15" s="16" t="n">
        <f aca="false">B15-C15</f>
        <v>0</v>
      </c>
    </row>
    <row r="16" customFormat="false" ht="15" hidden="false" customHeight="false" outlineLevel="0" collapsed="false">
      <c r="A16" s="27" t="s">
        <v>101</v>
      </c>
      <c r="B16" s="28" t="n">
        <f aca="false">SUMIFS(BuNetto,BuMonat,$A16,BuTyp,"Einnahme")</f>
        <v>0</v>
      </c>
      <c r="C16" s="28" t="n">
        <f aca="false">SUMIFS(BuNetto,BuMonat,$A16,BuTyp,"Ausgabe")</f>
        <v>0</v>
      </c>
      <c r="D16" s="29" t="n">
        <f aca="false">B16-C16</f>
        <v>0</v>
      </c>
    </row>
    <row r="17" customFormat="false" ht="15" hidden="false" customHeight="false" outlineLevel="0" collapsed="false">
      <c r="A17" s="27" t="s">
        <v>102</v>
      </c>
      <c r="B17" s="15" t="n">
        <f aca="false">SUMIFS(BuNetto,BuMonat,$A17,BuTyp,"Einnahme")</f>
        <v>0</v>
      </c>
      <c r="C17" s="15" t="n">
        <f aca="false">SUMIFS(BuNetto,BuMonat,$A17,BuTyp,"Ausgabe")</f>
        <v>0</v>
      </c>
      <c r="D17" s="16" t="n">
        <f aca="false">B17-C17</f>
        <v>0</v>
      </c>
    </row>
    <row r="18" customFormat="false" ht="15" hidden="false" customHeight="false" outlineLevel="0" collapsed="false">
      <c r="A18" s="27" t="s">
        <v>103</v>
      </c>
      <c r="B18" s="28" t="n">
        <f aca="false">SUMIFS(BuNetto,BuMonat,$A18,BuTyp,"Einnahme")</f>
        <v>0</v>
      </c>
      <c r="C18" s="28" t="n">
        <f aca="false">SUMIFS(BuNetto,BuMonat,$A18,BuTyp,"Ausgabe")</f>
        <v>0</v>
      </c>
      <c r="D18" s="29" t="n">
        <f aca="false">B18-C18</f>
        <v>0</v>
      </c>
    </row>
    <row r="19" customFormat="false" ht="15" hidden="false" customHeight="false" outlineLevel="0" collapsed="false">
      <c r="A19" s="27" t="s">
        <v>104</v>
      </c>
      <c r="B19" s="15" t="n">
        <f aca="false">SUMIFS(BuNetto,BuMonat,$A19,BuTyp,"Einnahme")</f>
        <v>0</v>
      </c>
      <c r="C19" s="15" t="n">
        <f aca="false">SUMIFS(BuNetto,BuMonat,$A19,BuTyp,"Ausgabe")</f>
        <v>0</v>
      </c>
      <c r="D19" s="16" t="n">
        <f aca="false">B19-C19</f>
        <v>0</v>
      </c>
    </row>
    <row r="20" customFormat="false" ht="15" hidden="false" customHeight="false" outlineLevel="0" collapsed="false">
      <c r="A20" s="27" t="s">
        <v>105</v>
      </c>
      <c r="B20" s="28" t="n">
        <f aca="false">SUMIFS(BuNetto,BuMonat,$A20,BuTyp,"Einnahme")</f>
        <v>0</v>
      </c>
      <c r="C20" s="28" t="n">
        <f aca="false">SUMIFS(BuNetto,BuMonat,$A20,BuTyp,"Ausgabe")</f>
        <v>0</v>
      </c>
      <c r="D20" s="29" t="n">
        <f aca="false">B20-C20</f>
        <v>0</v>
      </c>
    </row>
    <row r="21" customFormat="false" ht="15" hidden="false" customHeight="false" outlineLevel="0" collapsed="false">
      <c r="A21" s="30" t="s">
        <v>106</v>
      </c>
      <c r="B21" s="31" t="n">
        <f aca="false">SUM(B9:B20)</f>
        <v>14189.0756302521</v>
      </c>
      <c r="C21" s="31" t="n">
        <f aca="false">SUM(C9:C20)</f>
        <v>3776.90316500432</v>
      </c>
      <c r="D21" s="32" t="n">
        <f aca="false">SUM(D9:D20)</f>
        <v>10412.1724652478</v>
      </c>
    </row>
    <row r="23" customFormat="false" ht="19.5" hidden="false" customHeight="true" outlineLevel="0" collapsed="false">
      <c r="A23" s="25" t="s">
        <v>107</v>
      </c>
      <c r="B23" s="25"/>
      <c r="C23" s="25"/>
      <c r="D23" s="25"/>
      <c r="F23" s="25" t="s">
        <v>108</v>
      </c>
      <c r="G23" s="25"/>
      <c r="H23" s="25"/>
    </row>
    <row r="24" customFormat="false" ht="15" hidden="false" customHeight="true" outlineLevel="0" collapsed="false">
      <c r="A24" s="33" t="s">
        <v>109</v>
      </c>
      <c r="B24" s="33"/>
      <c r="C24" s="34" t="n">
        <f aca="false">SUMIFS(BuUSt,BuTyp,"Einnahme")</f>
        <v>2695.9243697479</v>
      </c>
      <c r="D24" s="34"/>
      <c r="F24" s="35" t="s">
        <v>11</v>
      </c>
      <c r="G24" s="35" t="s">
        <v>13</v>
      </c>
      <c r="H24" s="35" t="s">
        <v>15</v>
      </c>
    </row>
    <row r="25" customFormat="false" ht="15" hidden="false" customHeight="true" outlineLevel="0" collapsed="false">
      <c r="A25" s="33" t="s">
        <v>110</v>
      </c>
      <c r="B25" s="33"/>
      <c r="C25" s="34" t="n">
        <f aca="false">SUMIFS(BuUSt,BuTyp,"Ausgabe")</f>
        <v>683.49683499568</v>
      </c>
      <c r="D25" s="34"/>
      <c r="F25" s="11" t="s">
        <v>23</v>
      </c>
      <c r="G25" s="11" t="s">
        <v>25</v>
      </c>
      <c r="H25" s="14" t="n">
        <v>0.19</v>
      </c>
    </row>
    <row r="26" customFormat="false" ht="15" hidden="false" customHeight="true" outlineLevel="0" collapsed="false">
      <c r="A26" s="36" t="s">
        <v>111</v>
      </c>
      <c r="B26" s="36"/>
      <c r="C26" s="37" t="n">
        <f aca="false">C24-C25</f>
        <v>2012.42753475222</v>
      </c>
      <c r="D26" s="37"/>
      <c r="F26" s="11" t="s">
        <v>28</v>
      </c>
      <c r="G26" s="11" t="s">
        <v>42</v>
      </c>
      <c r="H26" s="14" t="n">
        <v>0.07</v>
      </c>
    </row>
    <row r="27" customFormat="false" ht="15" hidden="false" customHeight="false" outlineLevel="0" collapsed="false">
      <c r="G27" s="11" t="s">
        <v>33</v>
      </c>
      <c r="H27" s="14" t="n">
        <v>0</v>
      </c>
    </row>
    <row r="28" customFormat="false" ht="15" hidden="false" customHeight="false" outlineLevel="0" collapsed="false">
      <c r="G28" s="11" t="s">
        <v>51</v>
      </c>
    </row>
    <row r="29" customFormat="false" ht="19.5" hidden="false" customHeight="true" outlineLevel="0" collapsed="false">
      <c r="A29" s="25" t="s">
        <v>112</v>
      </c>
      <c r="B29" s="25"/>
      <c r="C29" s="25"/>
      <c r="G29" s="11" t="s">
        <v>113</v>
      </c>
    </row>
    <row r="30" customFormat="false" ht="15" hidden="false" customHeight="false" outlineLevel="0" collapsed="false">
      <c r="A30" s="26" t="s">
        <v>12</v>
      </c>
      <c r="B30" s="26" t="s">
        <v>11</v>
      </c>
      <c r="C30" s="26" t="s">
        <v>114</v>
      </c>
    </row>
    <row r="31" customFormat="false" ht="15" hidden="false" customHeight="false" outlineLevel="0" collapsed="false">
      <c r="A31" s="11" t="s">
        <v>24</v>
      </c>
      <c r="B31" s="12" t="s">
        <v>23</v>
      </c>
      <c r="C31" s="15" t="n">
        <f aca="false">SUMIFS(BuNetto,BuKat,$A31)</f>
        <v>13900</v>
      </c>
    </row>
    <row r="32" customFormat="false" ht="15" hidden="false" customHeight="false" outlineLevel="0" collapsed="false">
      <c r="A32" s="11" t="s">
        <v>50</v>
      </c>
      <c r="B32" s="12" t="s">
        <v>23</v>
      </c>
      <c r="C32" s="28" t="n">
        <f aca="false">SUMIFS(BuNetto,BuKat,$A32)</f>
        <v>179.831932773109</v>
      </c>
    </row>
    <row r="33" customFormat="false" ht="15" hidden="false" customHeight="false" outlineLevel="0" collapsed="false">
      <c r="A33" s="11" t="s">
        <v>80</v>
      </c>
      <c r="B33" s="12" t="s">
        <v>23</v>
      </c>
      <c r="C33" s="15" t="n">
        <f aca="false">SUMIFS(BuNetto,BuKat,$A33)</f>
        <v>109.243697478992</v>
      </c>
    </row>
    <row r="34" customFormat="false" ht="15" hidden="false" customHeight="false" outlineLevel="0" collapsed="false">
      <c r="A34" s="11" t="s">
        <v>115</v>
      </c>
      <c r="B34" s="12" t="s">
        <v>23</v>
      </c>
      <c r="C34" s="28" t="n">
        <f aca="false">SUMIFS(BuNetto,BuKat,$A34)</f>
        <v>0</v>
      </c>
    </row>
    <row r="35" customFormat="false" ht="15" hidden="false" customHeight="false" outlineLevel="0" collapsed="false">
      <c r="A35" s="11" t="s">
        <v>116</v>
      </c>
      <c r="B35" s="12" t="s">
        <v>28</v>
      </c>
      <c r="C35" s="15" t="n">
        <f aca="false">SUMIFS(BuNetto,BuKat,$A35)</f>
        <v>0</v>
      </c>
    </row>
    <row r="36" customFormat="false" ht="15" hidden="false" customHeight="false" outlineLevel="0" collapsed="false">
      <c r="A36" s="11" t="s">
        <v>117</v>
      </c>
      <c r="B36" s="12" t="s">
        <v>28</v>
      </c>
      <c r="C36" s="28" t="n">
        <f aca="false">SUMIFS(BuNetto,BuKat,$A36)</f>
        <v>0</v>
      </c>
    </row>
    <row r="37" customFormat="false" ht="15" hidden="false" customHeight="false" outlineLevel="0" collapsed="false">
      <c r="A37" s="11" t="s">
        <v>29</v>
      </c>
      <c r="B37" s="12" t="s">
        <v>28</v>
      </c>
      <c r="C37" s="15" t="n">
        <f aca="false">SUMIFS(BuNetto,BuKat,$A37)</f>
        <v>2142.85714285714</v>
      </c>
    </row>
    <row r="38" customFormat="false" ht="15" hidden="false" customHeight="false" outlineLevel="0" collapsed="false">
      <c r="A38" s="11" t="s">
        <v>41</v>
      </c>
      <c r="B38" s="12" t="s">
        <v>28</v>
      </c>
      <c r="C38" s="28" t="n">
        <f aca="false">SUMIFS(BuNetto,BuKat,$A38)</f>
        <v>233.781512605042</v>
      </c>
    </row>
    <row r="39" customFormat="false" ht="15" hidden="false" customHeight="false" outlineLevel="0" collapsed="false">
      <c r="A39" s="11" t="s">
        <v>36</v>
      </c>
      <c r="B39" s="12" t="s">
        <v>28</v>
      </c>
      <c r="C39" s="15" t="n">
        <f aca="false">SUMIFS(BuNetto,BuKat,$A39)</f>
        <v>387.058823529412</v>
      </c>
    </row>
    <row r="40" customFormat="false" ht="15" hidden="false" customHeight="false" outlineLevel="0" collapsed="false">
      <c r="A40" s="11" t="s">
        <v>45</v>
      </c>
      <c r="B40" s="12" t="s">
        <v>28</v>
      </c>
      <c r="C40" s="28" t="n">
        <f aca="false">SUMIFS(BuNetto,BuKat,$A40)</f>
        <v>151.008403361345</v>
      </c>
    </row>
    <row r="41" customFormat="false" ht="15" hidden="false" customHeight="false" outlineLevel="0" collapsed="false">
      <c r="A41" s="11" t="s">
        <v>64</v>
      </c>
      <c r="B41" s="12" t="s">
        <v>28</v>
      </c>
      <c r="C41" s="15" t="n">
        <f aca="false">SUMIFS(BuNetto,BuKat,$A41)</f>
        <v>156</v>
      </c>
    </row>
    <row r="42" customFormat="false" ht="15" hidden="false" customHeight="false" outlineLevel="0" collapsed="false">
      <c r="A42" s="11" t="s">
        <v>69</v>
      </c>
      <c r="B42" s="12" t="s">
        <v>28</v>
      </c>
      <c r="C42" s="28" t="n">
        <f aca="false">SUMIFS(BuNetto,BuKat,$A42)</f>
        <v>150</v>
      </c>
    </row>
    <row r="43" customFormat="false" ht="15" hidden="false" customHeight="false" outlineLevel="0" collapsed="false">
      <c r="A43" s="11" t="s">
        <v>58</v>
      </c>
      <c r="B43" s="12" t="s">
        <v>28</v>
      </c>
      <c r="C43" s="15" t="n">
        <f aca="false">SUMIFS(BuNetto,BuKat,$A43)</f>
        <v>250</v>
      </c>
    </row>
    <row r="44" customFormat="false" ht="15" hidden="false" customHeight="false" outlineLevel="0" collapsed="false">
      <c r="A44" s="11" t="s">
        <v>61</v>
      </c>
      <c r="B44" s="12" t="s">
        <v>28</v>
      </c>
      <c r="C44" s="28" t="n">
        <f aca="false">SUMIFS(BuNetto,BuKat,$A44)</f>
        <v>68.9075630252101</v>
      </c>
    </row>
    <row r="45" customFormat="false" ht="15" hidden="false" customHeight="false" outlineLevel="0" collapsed="false">
      <c r="A45" s="11" t="s">
        <v>118</v>
      </c>
      <c r="B45" s="12" t="s">
        <v>28</v>
      </c>
      <c r="C45" s="15" t="n">
        <f aca="false">SUMIFS(BuNetto,BuKat,$A45)</f>
        <v>0</v>
      </c>
    </row>
    <row r="46" customFormat="false" ht="15" hidden="false" customHeight="false" outlineLevel="0" collapsed="false">
      <c r="A46" s="11" t="s">
        <v>32</v>
      </c>
      <c r="B46" s="12" t="s">
        <v>28</v>
      </c>
      <c r="C46" s="28" t="n">
        <f aca="false">SUMIFS(BuNetto,BuKat,$A46)</f>
        <v>237.289719626168</v>
      </c>
    </row>
    <row r="47" customFormat="false" ht="15" hidden="false" customHeight="true" outlineLevel="0" collapsed="false">
      <c r="A47" s="30" t="s">
        <v>106</v>
      </c>
      <c r="B47" s="30"/>
      <c r="C47" s="31" t="n">
        <f aca="false">SUM(C31:C46)</f>
        <v>17965.9787952564</v>
      </c>
    </row>
  </sheetData>
  <mergeCells count="21">
    <mergeCell ref="A1:J1"/>
    <mergeCell ref="A2:J2"/>
    <mergeCell ref="A4:B4"/>
    <mergeCell ref="C4:D4"/>
    <mergeCell ref="F4:G4"/>
    <mergeCell ref="H4:I4"/>
    <mergeCell ref="A5:B5"/>
    <mergeCell ref="C5:D5"/>
    <mergeCell ref="F5:G5"/>
    <mergeCell ref="H5:I5"/>
    <mergeCell ref="A7:D7"/>
    <mergeCell ref="A23:D23"/>
    <mergeCell ref="F23:H23"/>
    <mergeCell ref="A24:B24"/>
    <mergeCell ref="C24:D24"/>
    <mergeCell ref="A25:B25"/>
    <mergeCell ref="C25:D25"/>
    <mergeCell ref="A26:B26"/>
    <mergeCell ref="C26:D26"/>
    <mergeCell ref="A29:C29"/>
    <mergeCell ref="A47:B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2026-08-18T11:21:25Z</dcterms:created>
  <dc:creator>openpyxl</dc:creator>
  <dc:description/>
  <dc:language>en-US</dc:language>
  <cp:lastModifiedBy/>
  <dcterms:modified xsi:type="dcterms:W3CDTF">2026-08-18T11:21:28Z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