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CADF3D98-8817-4C20-B0F1-7CB5F17A6168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Monatsbudget" sheetId="1" r:id="rId1"/>
  </sheets>
  <definedNames>
    <definedName name="_xlnm.Print_Area" localSheetId="0">Monatsbudget!$A$1:$J$52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4" i="1" l="1"/>
  <c r="D46" i="1" s="1"/>
  <c r="D43" i="1"/>
  <c r="F43" i="1" s="1"/>
  <c r="C43" i="1"/>
  <c r="E43" i="1" s="1"/>
  <c r="E42" i="1"/>
  <c r="E41" i="1"/>
  <c r="E40" i="1"/>
  <c r="D38" i="1"/>
  <c r="O6" i="1" s="1"/>
  <c r="C38" i="1"/>
  <c r="E38" i="1" s="1"/>
  <c r="E37" i="1"/>
  <c r="E36" i="1"/>
  <c r="E35" i="1"/>
  <c r="D33" i="1"/>
  <c r="O5" i="1" s="1"/>
  <c r="C33" i="1"/>
  <c r="E33" i="1" s="1"/>
  <c r="E32" i="1"/>
  <c r="E31" i="1"/>
  <c r="E30" i="1"/>
  <c r="D28" i="1"/>
  <c r="F28" i="1" s="1"/>
  <c r="C28" i="1"/>
  <c r="E28" i="1" s="1"/>
  <c r="E27" i="1"/>
  <c r="E26" i="1"/>
  <c r="D24" i="1"/>
  <c r="F24" i="1" s="1"/>
  <c r="C24" i="1"/>
  <c r="E24" i="1" s="1"/>
  <c r="E23" i="1"/>
  <c r="E22" i="1"/>
  <c r="D20" i="1"/>
  <c r="F20" i="1" s="1"/>
  <c r="C20" i="1"/>
  <c r="E20" i="1" s="1"/>
  <c r="E19" i="1"/>
  <c r="E18" i="1"/>
  <c r="E17" i="1"/>
  <c r="E16" i="1"/>
  <c r="D11" i="1"/>
  <c r="E11" i="1" s="1"/>
  <c r="C11" i="1"/>
  <c r="E10" i="1"/>
  <c r="E9" i="1"/>
  <c r="E8" i="1"/>
  <c r="O7" i="1"/>
  <c r="H7" i="1"/>
  <c r="O4" i="1"/>
  <c r="O3" i="1"/>
  <c r="O2" i="1"/>
  <c r="D47" i="1" l="1"/>
  <c r="H16" i="1" s="1"/>
  <c r="H13" i="1"/>
  <c r="F44" i="1"/>
  <c r="F38" i="1"/>
  <c r="H10" i="1"/>
  <c r="C44" i="1"/>
  <c r="F33" i="1"/>
  <c r="C46" i="1" l="1"/>
  <c r="C47" i="1" s="1"/>
  <c r="E44" i="1"/>
</calcChain>
</file>

<file path=xl/sharedStrings.xml><?xml version="1.0" encoding="utf-8"?>
<sst xmlns="http://schemas.openxmlformats.org/spreadsheetml/2006/main" count="69" uniqueCount="58">
  <si>
    <t>Kategorie</t>
  </si>
  <si>
    <t>Ist</t>
  </si>
  <si>
    <t>MONATLICHE AUSGABEN</t>
  </si>
  <si>
    <t>Monat</t>
  </si>
  <si>
    <t>Januar</t>
  </si>
  <si>
    <t>Wohnen &amp; Nebenkosten</t>
  </si>
  <si>
    <t>Haushaltsbudget · Einnahmen, Ausgaben und Sparquote</t>
  </si>
  <si>
    <t>Jahr</t>
  </si>
  <si>
    <t>Lebensmittel &amp; Haushalt</t>
  </si>
  <si>
    <t>Mobilität</t>
  </si>
  <si>
    <t>Versicherungen &amp; Vorsorge</t>
  </si>
  <si>
    <t>EINNAHMEN</t>
  </si>
  <si>
    <t>Einnahmen gesamt</t>
  </si>
  <si>
    <t>Freizeit &amp; Unterhaltung</t>
  </si>
  <si>
    <t>Bezeichnung</t>
  </si>
  <si>
    <t>Budget (€)</t>
  </si>
  <si>
    <t>Ist (€)</t>
  </si>
  <si>
    <t>Differenz (€)</t>
  </si>
  <si>
    <t>Anteil</t>
  </si>
  <si>
    <t>Sonstiges</t>
  </si>
  <si>
    <t>Nettogehalt / Lohn</t>
  </si>
  <si>
    <t>Nebeneinkünfte</t>
  </si>
  <si>
    <t>Ausgaben gesamt</t>
  </si>
  <si>
    <t>Sonstige Einnahmen</t>
  </si>
  <si>
    <t>Saldo (verfügbar)</t>
  </si>
  <si>
    <t>AUSGABEN</t>
  </si>
  <si>
    <t>Kategorie / Position</t>
  </si>
  <si>
    <t>Sparquote</t>
  </si>
  <si>
    <t>Miete (warm)</t>
  </si>
  <si>
    <t>Strom</t>
  </si>
  <si>
    <t>Internet &amp; Telefon</t>
  </si>
  <si>
    <t>Rundfunkbeitrag</t>
  </si>
  <si>
    <t>Summe Wohnen &amp; Nebenkosten</t>
  </si>
  <si>
    <t>Lebensmittel</t>
  </si>
  <si>
    <t>Drogerie &amp; Haushalt</t>
  </si>
  <si>
    <t>Summe Lebensmittel &amp; Haushalt</t>
  </si>
  <si>
    <t>ÖPNV / Deutschlandticket</t>
  </si>
  <si>
    <t>Kraftstoff / Auto</t>
  </si>
  <si>
    <t>Summe Mobilität</t>
  </si>
  <si>
    <t>Kranken-/Zusatzversicherung</t>
  </si>
  <si>
    <t>Haftpflicht &amp; Hausrat</t>
  </si>
  <si>
    <t>Altersvorsorge / Sparplan</t>
  </si>
  <si>
    <t>Summe Versicherungen &amp; Vorsorge</t>
  </si>
  <si>
    <t>Streaming &amp; Abos</t>
  </si>
  <si>
    <t>Restaurant &amp; Ausgehen</t>
  </si>
  <si>
    <t>Hobbys &amp; Sport</t>
  </si>
  <si>
    <t>Summe Freizeit &amp; Unterhaltung</t>
  </si>
  <si>
    <t>Kleidung</t>
  </si>
  <si>
    <t>Gesundheit / Apotheke</t>
  </si>
  <si>
    <t>Puffer / Unvorhergesehenes</t>
  </si>
  <si>
    <t>Summe Sonstiges</t>
  </si>
  <si>
    <t>AUSGABEN GESAMT</t>
  </si>
  <si>
    <t>SALDO (Überschuss / Defizit)</t>
  </si>
  <si>
    <t>Sparquote (Saldo / Einnahmen)</t>
  </si>
  <si>
    <t>Weiße Felder sind Eingabefelder · farbig hinterlegte Felder (Summen, Differenz, Saldo, Anteil) werden automatisch berechnet.</t>
  </si>
  <si>
    <t>Budget = geplanter Betrag, Ist = tatsächlicher Betrag. Differenz negativ (rot) = Budget überschritten bzw. Einnahme geringer als geplant.</t>
  </si>
  <si>
    <t>Jährliche Zahlungen (z. B. Versicherungen, Rundfunkbeitrag) für den Monatsvergleich durch 12 teilen und anteilig eintragen.</t>
  </si>
  <si>
    <t>Beispielwerte für Januar 2026 – Kategorien und Positionen frei anpassbar; Beträge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</si>
</sst>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€&quot;"/>
    <numFmt numFmtId="165" formatCode="#,##0.00&quot; €&quot;;[Red]\-#,##0.00&quot; €&quot;;\–"/>
    <numFmt numFmtId="166" formatCode="#,##0.00&quot; €&quot;;\-#,##0.00&quot; €&quot;;\–"/>
    <numFmt numFmtId="167" formatCode="0.0%"/>
  </numFmts>
  <fonts count="18" x14ac:knownFonts="1">
    <font>
      <sz val="11"/>
      <color theme="1"/>
      <name val="Calibri"/>
      <family val="2"/>
      <charset val="1"/>
    </font>
    <font>
      <b/>
      <sz val="22"/>
      <color rgb="FF472B4E"/>
      <name val="Calibri"/>
      <charset val="1"/>
    </font>
    <font>
      <b/>
      <sz val="9.5"/>
      <color rgb="FF472B4E"/>
      <name val="Calibri"/>
      <charset val="1"/>
    </font>
    <font>
      <b/>
      <sz val="10.5"/>
      <color rgb="FF2A2230"/>
      <name val="Calibri"/>
      <charset val="1"/>
    </font>
    <font>
      <i/>
      <sz val="11"/>
      <color rgb="FF6E6577"/>
      <name val="Calibri"/>
      <charset val="1"/>
    </font>
    <font>
      <b/>
      <sz val="11"/>
      <color rgb="FFFFFFFF"/>
      <name val="Calibri"/>
      <charset val="1"/>
    </font>
    <font>
      <b/>
      <sz val="9.5"/>
      <color rgb="FF6E6577"/>
      <name val="Calibri"/>
      <charset val="1"/>
    </font>
    <font>
      <b/>
      <sz val="9.5"/>
      <color rgb="FFFFFFFF"/>
      <name val="Calibri"/>
      <charset val="1"/>
    </font>
    <font>
      <b/>
      <sz val="17"/>
      <color rgb="FF472B4E"/>
      <name val="Calibri"/>
      <charset val="1"/>
    </font>
    <font>
      <sz val="9.5"/>
      <color rgb="FF2A2230"/>
      <name val="Calibri"/>
      <charset val="1"/>
    </font>
    <font>
      <b/>
      <sz val="10"/>
      <color rgb="FF472B4E"/>
      <name val="Calibri"/>
      <charset val="1"/>
    </font>
    <font>
      <b/>
      <sz val="9.5"/>
      <color rgb="FFA24E5C"/>
      <name val="Calibri"/>
      <charset val="1"/>
    </font>
    <font>
      <b/>
      <sz val="17"/>
      <color rgb="FFA24E5C"/>
      <name val="Calibri"/>
      <charset val="1"/>
    </font>
    <font>
      <b/>
      <sz val="10"/>
      <color rgb="FFFFFFFF"/>
      <name val="Calibri"/>
      <charset val="1"/>
    </font>
    <font>
      <b/>
      <sz val="11"/>
      <color rgb="FF472B4E"/>
      <name val="Calibri"/>
      <charset val="1"/>
    </font>
    <font>
      <b/>
      <sz val="12"/>
      <color rgb="FF472B4E"/>
      <name val="Calibri"/>
      <charset val="1"/>
    </font>
    <font>
      <b/>
      <sz val="11"/>
      <color rgb="FFA24E5C"/>
      <name val="Calibri"/>
      <charset val="1"/>
    </font>
    <font>
      <i/>
      <sz val="8.5"/>
      <color rgb="FF7A7183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EAE3EF"/>
        <bgColor rgb="FFEDE9F0"/>
      </patternFill>
    </fill>
    <fill>
      <patternFill patternType="solid">
        <fgColor rgb="FFFFFFFF"/>
        <bgColor rgb="FFF5F1F7"/>
      </patternFill>
    </fill>
    <fill>
      <patternFill patternType="solid">
        <fgColor rgb="FFC56E7A"/>
        <bgColor rgb="FFA24E5C"/>
      </patternFill>
    </fill>
    <fill>
      <patternFill patternType="solid">
        <fgColor rgb="FF472B4E"/>
        <bgColor rgb="FF2A2230"/>
      </patternFill>
    </fill>
    <fill>
      <patternFill patternType="solid">
        <fgColor rgb="FFEDE9F0"/>
        <bgColor rgb="FFEAE3EF"/>
      </patternFill>
    </fill>
    <fill>
      <patternFill patternType="solid">
        <fgColor rgb="FF6A4A6C"/>
        <bgColor rgb="FF8E4A6B"/>
      </patternFill>
    </fill>
    <fill>
      <patternFill patternType="solid">
        <fgColor rgb="FFF5F1F7"/>
        <bgColor rgb="FFF7E9EC"/>
      </patternFill>
    </fill>
    <fill>
      <patternFill patternType="solid">
        <fgColor rgb="FFDDD5E5"/>
        <bgColor rgb="FFD8D3DE"/>
      </patternFill>
    </fill>
    <fill>
      <patternFill patternType="solid">
        <fgColor rgb="FFF7E9EC"/>
        <bgColor rgb="FFEDE9F0"/>
      </patternFill>
    </fill>
  </fills>
  <borders count="9">
    <border>
      <left/>
      <right/>
      <top/>
      <bottom/>
      <diagonal/>
    </border>
    <border>
      <left style="thin">
        <color rgb="FFD8D3DE"/>
      </left>
      <right style="thin">
        <color rgb="FFD8D3DE"/>
      </right>
      <top style="thin">
        <color rgb="FFD8D3DE"/>
      </top>
      <bottom style="thin">
        <color rgb="FFD8D3DE"/>
      </bottom>
      <diagonal/>
    </border>
    <border>
      <left style="thin">
        <color rgb="FF472B4E"/>
      </left>
      <right style="thin">
        <color rgb="FF472B4E"/>
      </right>
      <top style="thin">
        <color rgb="FF472B4E"/>
      </top>
      <bottom/>
      <diagonal/>
    </border>
    <border>
      <left style="thin">
        <color rgb="FF472B4E"/>
      </left>
      <right style="thin">
        <color rgb="FF472B4E"/>
      </right>
      <top style="medium">
        <color rgb="FF472B4E"/>
      </top>
      <bottom style="medium">
        <color rgb="FF472B4E"/>
      </bottom>
      <diagonal/>
    </border>
    <border>
      <left style="thin">
        <color rgb="FF472B4E"/>
      </left>
      <right style="thin">
        <color rgb="FF472B4E"/>
      </right>
      <top/>
      <bottom style="thin">
        <color rgb="FF472B4E"/>
      </bottom>
      <diagonal/>
    </border>
    <border>
      <left style="thin">
        <color rgb="FFD8D3DE"/>
      </left>
      <right style="thin">
        <color rgb="FFD8D3DE"/>
      </right>
      <top style="hair">
        <color rgb="FFD8D3DE"/>
      </top>
      <bottom style="hair">
        <color rgb="FFD8D3DE"/>
      </bottom>
      <diagonal/>
    </border>
    <border>
      <left style="thin">
        <color rgb="FFD8D3DE"/>
      </left>
      <right style="thin">
        <color rgb="FFD8D3DE"/>
      </right>
      <top style="thin">
        <color rgb="FF472B4E"/>
      </top>
      <bottom style="thin">
        <color rgb="FF472B4E"/>
      </bottom>
      <diagonal/>
    </border>
    <border>
      <left style="thin">
        <color rgb="FFD8D3DE"/>
      </left>
      <right style="thin">
        <color rgb="FFD8D3DE"/>
      </right>
      <top style="thin">
        <color rgb="FFD8D3DE"/>
      </top>
      <bottom style="hair">
        <color rgb="FFD8D3DE"/>
      </bottom>
      <diagonal/>
    </border>
    <border>
      <left style="thin">
        <color rgb="FF472B4E"/>
      </left>
      <right style="thin">
        <color rgb="FF472B4E"/>
      </right>
      <top style="thin">
        <color rgb="FF472B4E"/>
      </top>
      <bottom style="thin">
        <color rgb="FF472B4E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7" fillId="0" borderId="0" xfId="0" applyFont="1" applyAlignment="1">
      <alignment horizontal="left" vertical="center" wrapText="1"/>
    </xf>
    <xf numFmtId="167" fontId="12" fillId="10" borderId="4" xfId="0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left" vertical="center" indent="1"/>
    </xf>
    <xf numFmtId="166" fontId="12" fillId="10" borderId="4" xfId="0" applyNumberFormat="1" applyFont="1" applyFill="1" applyBorder="1" applyAlignment="1">
      <alignment horizontal="right" vertical="center"/>
    </xf>
    <xf numFmtId="0" fontId="11" fillId="10" borderId="2" xfId="0" applyFont="1" applyFill="1" applyBorder="1" applyAlignment="1">
      <alignment horizontal="left" vertical="center" indent="1"/>
    </xf>
    <xf numFmtId="164" fontId="8" fillId="6" borderId="4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vertical="center" indent="1"/>
    </xf>
    <xf numFmtId="0" fontId="0" fillId="4" borderId="0" xfId="0" applyFill="1"/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64" fontId="0" fillId="0" borderId="0" xfId="0" applyNumberFormat="1"/>
    <xf numFmtId="1" fontId="3" fillId="3" borderId="1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 indent="1"/>
    </xf>
    <xf numFmtId="0" fontId="7" fillId="7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indent="2"/>
    </xf>
    <xf numFmtId="164" fontId="9" fillId="3" borderId="5" xfId="0" applyNumberFormat="1" applyFont="1" applyFill="1" applyBorder="1" applyAlignment="1">
      <alignment horizontal="right" vertical="center"/>
    </xf>
    <xf numFmtId="165" fontId="9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9" fillId="8" borderId="5" xfId="0" applyFont="1" applyFill="1" applyBorder="1" applyAlignment="1">
      <alignment horizontal="left" vertical="center" indent="2"/>
    </xf>
    <xf numFmtId="164" fontId="9" fillId="8" borderId="5" xfId="0" applyNumberFormat="1" applyFont="1" applyFill="1" applyBorder="1" applyAlignment="1">
      <alignment horizontal="right" vertical="center"/>
    </xf>
    <xf numFmtId="165" fontId="9" fillId="8" borderId="5" xfId="0" applyNumberFormat="1" applyFont="1" applyFill="1" applyBorder="1" applyAlignment="1">
      <alignment horizontal="right" vertical="center"/>
    </xf>
    <xf numFmtId="0" fontId="0" fillId="8" borderId="5" xfId="0" applyFill="1" applyBorder="1"/>
    <xf numFmtId="0" fontId="10" fillId="9" borderId="6" xfId="0" applyFont="1" applyFill="1" applyBorder="1" applyAlignment="1">
      <alignment horizontal="left" vertical="center" indent="1"/>
    </xf>
    <xf numFmtId="164" fontId="10" fillId="9" borderId="6" xfId="0" applyNumberFormat="1" applyFont="1" applyFill="1" applyBorder="1" applyAlignment="1">
      <alignment horizontal="right" vertical="center"/>
    </xf>
    <xf numFmtId="165" fontId="10" fillId="9" borderId="6" xfId="0" applyNumberFormat="1" applyFont="1" applyFill="1" applyBorder="1" applyAlignment="1">
      <alignment horizontal="right" vertical="center"/>
    </xf>
    <xf numFmtId="0" fontId="0" fillId="9" borderId="6" xfId="0" applyFill="1" applyBorder="1"/>
    <xf numFmtId="0" fontId="2" fillId="9" borderId="6" xfId="0" applyFont="1" applyFill="1" applyBorder="1" applyAlignment="1">
      <alignment horizontal="left" vertical="center" indent="1"/>
    </xf>
    <xf numFmtId="164" fontId="2" fillId="9" borderId="6" xfId="0" applyNumberFormat="1" applyFont="1" applyFill="1" applyBorder="1" applyAlignment="1">
      <alignment horizontal="right" vertical="center"/>
    </xf>
    <xf numFmtId="165" fontId="2" fillId="9" borderId="6" xfId="0" applyNumberFormat="1" applyFont="1" applyFill="1" applyBorder="1" applyAlignment="1">
      <alignment horizontal="right" vertical="center"/>
    </xf>
    <xf numFmtId="167" fontId="11" fillId="9" borderId="6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 indent="1"/>
    </xf>
    <xf numFmtId="164" fontId="5" fillId="5" borderId="3" xfId="0" applyNumberFormat="1" applyFont="1" applyFill="1" applyBorder="1" applyAlignment="1">
      <alignment horizontal="right" vertical="center"/>
    </xf>
    <xf numFmtId="165" fontId="5" fillId="5" borderId="3" xfId="0" applyNumberFormat="1" applyFont="1" applyFill="1" applyBorder="1" applyAlignment="1">
      <alignment horizontal="right" vertical="center"/>
    </xf>
    <xf numFmtId="167" fontId="13" fillId="5" borderId="3" xfId="0" applyNumberFormat="1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left" vertical="center" indent="1"/>
    </xf>
    <xf numFmtId="166" fontId="15" fillId="10" borderId="8" xfId="0" applyNumberFormat="1" applyFont="1" applyFill="1" applyBorder="1" applyAlignment="1">
      <alignment horizontal="right" vertical="center"/>
    </xf>
    <xf numFmtId="0" fontId="0" fillId="10" borderId="8" xfId="0" applyFill="1" applyBorder="1"/>
    <xf numFmtId="0" fontId="10" fillId="10" borderId="8" xfId="0" applyFont="1" applyFill="1" applyBorder="1" applyAlignment="1">
      <alignment horizontal="left" vertical="center" indent="1"/>
    </xf>
    <xf numFmtId="167" fontId="16" fillId="10" borderId="8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3">
    <dxf>
      <font>
        <b/>
        <color rgb="FFB02A37"/>
        <name val="Calibri"/>
        <charset val="1"/>
      </font>
    </dxf>
    <dxf>
      <font>
        <color rgb="FFB02A37"/>
        <name val="Calibri"/>
        <charset val="1"/>
      </font>
      <fill>
        <patternFill>
          <bgColor rgb="FFF7D7DB"/>
        </patternFill>
      </fill>
    </dxf>
    <dxf>
      <font>
        <b/>
        <color rgb="FFB02A37"/>
        <name val="Calibri"/>
        <charset val="1"/>
      </font>
      <fill>
        <patternFill>
          <bgColor rgb="FFF7D7D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7A7183"/>
      <rgbColor rgb="FF9999FF"/>
      <rgbColor rgb="FF8E4A6B"/>
      <rgbColor rgb="FFF5F1F7"/>
      <rgbColor rgb="FFEDE9F0"/>
      <rgbColor rgb="FF660066"/>
      <rgbColor rgb="FFC56E7A"/>
      <rgbColor rgb="FF0066CC"/>
      <rgbColor rgb="FFD8D3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3EF"/>
      <rgbColor rgb="FFF7E9EC"/>
      <rgbColor rgb="FFFFFF99"/>
      <rgbColor rgb="FFDDD5E5"/>
      <rgbColor rgb="FFE0A480"/>
      <rgbColor rgb="FFCC99FF"/>
      <rgbColor rgb="FFF7D7DB"/>
      <rgbColor rgb="FF4F81BD"/>
      <rgbColor rgb="FF33CCCC"/>
      <rgbColor rgb="FF99CC00"/>
      <rgbColor rgb="FFFFCC00"/>
      <rgbColor rgb="FFFF9900"/>
      <rgbColor rgb="FFFF6600"/>
      <rgbColor rgb="FF6E5AA0"/>
      <rgbColor rgb="FF6E6577"/>
      <rgbColor rgb="FF003366"/>
      <rgbColor rgb="FF4E7CA6"/>
      <rgbColor rgb="FF003300"/>
      <rgbColor rgb="FF6A4A6C"/>
      <rgbColor rgb="FFA24E5C"/>
      <rgbColor rgb="FFB02A37"/>
      <rgbColor rgb="FF472B4E"/>
      <rgbColor rgb="FF2A22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Ausgaben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Monatsbudget!$O$1</c:f>
              <c:strCache>
                <c:ptCount val="1"/>
                <c:pt idx="0">
                  <c:v>Ist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72B4E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1C9-4745-8798-9362BDF010EA}"/>
              </c:ext>
            </c:extLst>
          </c:dPt>
          <c:dPt>
            <c:idx val="1"/>
            <c:bubble3D val="0"/>
            <c:spPr>
              <a:solidFill>
                <a:srgbClr val="8E4A6B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1C9-4745-8798-9362BDF010EA}"/>
              </c:ext>
            </c:extLst>
          </c:dPt>
          <c:dPt>
            <c:idx val="2"/>
            <c:bubble3D val="0"/>
            <c:spPr>
              <a:solidFill>
                <a:srgbClr val="C56E7A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1C9-4745-8798-9362BDF010EA}"/>
              </c:ext>
            </c:extLst>
          </c:dPt>
          <c:dPt>
            <c:idx val="3"/>
            <c:bubble3D val="0"/>
            <c:spPr>
              <a:solidFill>
                <a:srgbClr val="E0A480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1C9-4745-8798-9362BDF010EA}"/>
              </c:ext>
            </c:extLst>
          </c:dPt>
          <c:dPt>
            <c:idx val="4"/>
            <c:bubble3D val="0"/>
            <c:spPr>
              <a:solidFill>
                <a:srgbClr val="6E5AA0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1C9-4745-8798-9362BDF010EA}"/>
              </c:ext>
            </c:extLst>
          </c:dPt>
          <c:dPt>
            <c:idx val="5"/>
            <c:bubble3D val="0"/>
            <c:spPr>
              <a:solidFill>
                <a:srgbClr val="4E7CA6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1C9-4745-8798-9362BDF010EA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D1C9-4745-8798-9362BDF010EA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D1C9-4745-8798-9362BDF010EA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D1C9-4745-8798-9362BDF010EA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D1C9-4745-8798-9362BDF010EA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D1C9-4745-8798-9362BDF010EA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D1C9-4745-8798-9362BDF01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Monatsbudget!$N$2:$N$7</c:f>
              <c:strCache>
                <c:ptCount val="6"/>
                <c:pt idx="0">
                  <c:v>Wohnen &amp; Nebenkosten</c:v>
                </c:pt>
                <c:pt idx="1">
                  <c:v>Lebensmittel &amp; Haushalt</c:v>
                </c:pt>
                <c:pt idx="2">
                  <c:v>Mobilität</c:v>
                </c:pt>
                <c:pt idx="3">
                  <c:v>Versicherungen &amp; Vorsorge</c:v>
                </c:pt>
                <c:pt idx="4">
                  <c:v>Freizeit &amp; Unterhaltung</c:v>
                </c:pt>
                <c:pt idx="5">
                  <c:v>Sonstiges</c:v>
                </c:pt>
              </c:strCache>
            </c:strRef>
          </c:cat>
          <c:val>
            <c:numRef>
              <c:f>Monatsbudget!$O$2:$O$7</c:f>
              <c:numCache>
                <c:formatCode>#,##0.00" €"</c:formatCode>
                <c:ptCount val="6"/>
                <c:pt idx="0">
                  <c:v>1195.3599999999999</c:v>
                </c:pt>
                <c:pt idx="1">
                  <c:v>487</c:v>
                </c:pt>
                <c:pt idx="2">
                  <c:v>154</c:v>
                </c:pt>
                <c:pt idx="3">
                  <c:v>262</c:v>
                </c:pt>
                <c:pt idx="4">
                  <c:v>264</c:v>
                </c:pt>
                <c:pt idx="5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1C9-4745-8798-9362BDF01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9</xdr:col>
      <xdr:colOff>864780</xdr:colOff>
      <xdr:row>32</xdr:row>
      <xdr:rowOff>36720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2"/>
  <sheetViews>
    <sheetView showGridLines="0" tabSelected="1" zoomScaleNormal="100" workbookViewId="0">
      <pane ySplit="5" topLeftCell="A6" activePane="bottomLeft" state="frozen"/>
      <selection pane="bottomLeft" activeCell="M38" sqref="M38"/>
    </sheetView>
  </sheetViews>
  <sheetFormatPr baseColWidth="10" defaultColWidth="8.7109375" defaultRowHeight="15" x14ac:dyDescent="0.25"/>
  <cols>
    <col min="1" max="1" width="2.42578125" customWidth="1"/>
    <col min="2" max="2" width="26" customWidth="1"/>
    <col min="3" max="4" width="12.42578125" customWidth="1"/>
    <col min="5" max="5" width="13" customWidth="1"/>
    <col min="6" max="6" width="10" customWidth="1"/>
    <col min="7" max="7" width="2.42578125" customWidth="1"/>
    <col min="8" max="10" width="13" customWidth="1"/>
    <col min="14" max="15" width="12" customWidth="1"/>
  </cols>
  <sheetData>
    <row r="1" spans="2:15" ht="6" customHeight="1" x14ac:dyDescent="0.25">
      <c r="N1" t="s">
        <v>0</v>
      </c>
      <c r="O1" t="s">
        <v>1</v>
      </c>
    </row>
    <row r="2" spans="2:15" ht="25.5" customHeight="1" x14ac:dyDescent="0.25">
      <c r="B2" s="12" t="s">
        <v>2</v>
      </c>
      <c r="C2" s="12"/>
      <c r="D2" s="12"/>
      <c r="E2" s="12"/>
      <c r="F2" s="12"/>
      <c r="H2" s="11" t="s">
        <v>3</v>
      </c>
      <c r="I2" s="11"/>
      <c r="J2" s="13" t="s">
        <v>4</v>
      </c>
      <c r="N2" t="s">
        <v>5</v>
      </c>
      <c r="O2" s="14">
        <f>D20</f>
        <v>1195.3599999999999</v>
      </c>
    </row>
    <row r="3" spans="2:15" ht="18" customHeight="1" x14ac:dyDescent="0.25">
      <c r="B3" s="10" t="s">
        <v>6</v>
      </c>
      <c r="C3" s="10"/>
      <c r="D3" s="10"/>
      <c r="E3" s="10"/>
      <c r="F3" s="10"/>
      <c r="H3" s="11" t="s">
        <v>7</v>
      </c>
      <c r="I3" s="11"/>
      <c r="J3" s="15">
        <v>2026</v>
      </c>
      <c r="N3" t="s">
        <v>8</v>
      </c>
      <c r="O3" s="14">
        <f>D24</f>
        <v>487</v>
      </c>
    </row>
    <row r="4" spans="2:15" ht="3.75" customHeight="1" x14ac:dyDescent="0.25">
      <c r="B4" s="9"/>
      <c r="C4" s="9"/>
      <c r="D4" s="9"/>
      <c r="E4" s="9"/>
      <c r="F4" s="9"/>
      <c r="G4" s="9"/>
      <c r="H4" s="9"/>
      <c r="I4" s="9"/>
      <c r="J4" s="9"/>
      <c r="N4" t="s">
        <v>9</v>
      </c>
      <c r="O4" s="14">
        <f>D28</f>
        <v>154</v>
      </c>
    </row>
    <row r="5" spans="2:15" x14ac:dyDescent="0.25">
      <c r="N5" t="s">
        <v>10</v>
      </c>
      <c r="O5" s="14">
        <f>D33</f>
        <v>262</v>
      </c>
    </row>
    <row r="6" spans="2:15" ht="15" customHeight="1" x14ac:dyDescent="0.25">
      <c r="B6" s="8" t="s">
        <v>11</v>
      </c>
      <c r="C6" s="8"/>
      <c r="D6" s="8"/>
      <c r="E6" s="8"/>
      <c r="F6" s="8"/>
      <c r="H6" s="7" t="s">
        <v>12</v>
      </c>
      <c r="I6" s="7"/>
      <c r="J6" s="7"/>
      <c r="N6" t="s">
        <v>13</v>
      </c>
      <c r="O6" s="14">
        <f>D38</f>
        <v>264</v>
      </c>
    </row>
    <row r="7" spans="2:15" ht="24" customHeight="1" x14ac:dyDescent="0.25">
      <c r="B7" s="16" t="s">
        <v>14</v>
      </c>
      <c r="C7" s="17" t="s">
        <v>15</v>
      </c>
      <c r="D7" s="17" t="s">
        <v>16</v>
      </c>
      <c r="E7" s="17" t="s">
        <v>17</v>
      </c>
      <c r="F7" s="17" t="s">
        <v>18</v>
      </c>
      <c r="H7" s="6">
        <f>D11</f>
        <v>3540</v>
      </c>
      <c r="I7" s="6"/>
      <c r="J7" s="6"/>
      <c r="N7" t="s">
        <v>19</v>
      </c>
      <c r="O7" s="14">
        <f>D43</f>
        <v>123</v>
      </c>
    </row>
    <row r="8" spans="2:15" ht="15.75" customHeight="1" x14ac:dyDescent="0.25">
      <c r="B8" s="18" t="s">
        <v>20</v>
      </c>
      <c r="C8" s="19">
        <v>3200</v>
      </c>
      <c r="D8" s="19">
        <v>3200</v>
      </c>
      <c r="E8" s="20">
        <f>D8-C8</f>
        <v>0</v>
      </c>
      <c r="F8" s="21"/>
    </row>
    <row r="9" spans="2:15" ht="15" customHeight="1" x14ac:dyDescent="0.25">
      <c r="B9" s="22" t="s">
        <v>21</v>
      </c>
      <c r="C9" s="23">
        <v>250</v>
      </c>
      <c r="D9" s="23">
        <v>300</v>
      </c>
      <c r="E9" s="24">
        <f>D9-C9</f>
        <v>50</v>
      </c>
      <c r="F9" s="25"/>
      <c r="H9" s="7" t="s">
        <v>22</v>
      </c>
      <c r="I9" s="7"/>
      <c r="J9" s="7"/>
    </row>
    <row r="10" spans="2:15" ht="24" customHeight="1" x14ac:dyDescent="0.25">
      <c r="B10" s="18" t="s">
        <v>23</v>
      </c>
      <c r="C10" s="19">
        <v>50</v>
      </c>
      <c r="D10" s="19">
        <v>40</v>
      </c>
      <c r="E10" s="20">
        <f>D10-C10</f>
        <v>-10</v>
      </c>
      <c r="F10" s="21"/>
      <c r="H10" s="6">
        <f>D44</f>
        <v>2485.3599999999997</v>
      </c>
      <c r="I10" s="6"/>
      <c r="J10" s="6"/>
    </row>
    <row r="11" spans="2:15" ht="16.5" customHeight="1" x14ac:dyDescent="0.25">
      <c r="B11" s="26" t="s">
        <v>12</v>
      </c>
      <c r="C11" s="27">
        <f>SUM(C8:C10)</f>
        <v>3500</v>
      </c>
      <c r="D11" s="27">
        <f>SUM(D8:D10)</f>
        <v>3540</v>
      </c>
      <c r="E11" s="28">
        <f>D11-C11</f>
        <v>40</v>
      </c>
      <c r="F11" s="29"/>
    </row>
    <row r="12" spans="2:15" ht="15" customHeight="1" x14ac:dyDescent="0.25">
      <c r="H12" s="5" t="s">
        <v>24</v>
      </c>
      <c r="I12" s="5"/>
      <c r="J12" s="5"/>
    </row>
    <row r="13" spans="2:15" ht="24" customHeight="1" x14ac:dyDescent="0.25">
      <c r="B13" s="8" t="s">
        <v>25</v>
      </c>
      <c r="C13" s="8"/>
      <c r="D13" s="8"/>
      <c r="E13" s="8"/>
      <c r="F13" s="8"/>
      <c r="H13" s="4">
        <f>D46</f>
        <v>1054.6400000000003</v>
      </c>
      <c r="I13" s="4"/>
      <c r="J13" s="4"/>
    </row>
    <row r="14" spans="2:15" ht="25.5" customHeight="1" x14ac:dyDescent="0.25">
      <c r="B14" s="16" t="s">
        <v>26</v>
      </c>
      <c r="C14" s="17" t="s">
        <v>15</v>
      </c>
      <c r="D14" s="17" t="s">
        <v>16</v>
      </c>
      <c r="E14" s="17" t="s">
        <v>17</v>
      </c>
      <c r="F14" s="17" t="s">
        <v>18</v>
      </c>
    </row>
    <row r="15" spans="2:15" ht="15" customHeight="1" x14ac:dyDescent="0.25">
      <c r="B15" s="3" t="s">
        <v>5</v>
      </c>
      <c r="C15" s="3"/>
      <c r="D15" s="3"/>
      <c r="E15" s="3"/>
      <c r="F15" s="3"/>
      <c r="H15" s="5" t="s">
        <v>27</v>
      </c>
      <c r="I15" s="5"/>
      <c r="J15" s="5"/>
    </row>
    <row r="16" spans="2:15" ht="24" customHeight="1" x14ac:dyDescent="0.25">
      <c r="B16" s="18" t="s">
        <v>28</v>
      </c>
      <c r="C16" s="19">
        <v>1050</v>
      </c>
      <c r="D16" s="19">
        <v>1050</v>
      </c>
      <c r="E16" s="20">
        <f>C16-D16</f>
        <v>0</v>
      </c>
      <c r="F16" s="21"/>
      <c r="H16" s="2">
        <f>IFERROR(D47,"")</f>
        <v>0.29792090395480236</v>
      </c>
      <c r="I16" s="2"/>
      <c r="J16" s="2"/>
    </row>
    <row r="17" spans="2:6" ht="15" customHeight="1" x14ac:dyDescent="0.25">
      <c r="B17" s="22" t="s">
        <v>29</v>
      </c>
      <c r="C17" s="23">
        <v>75</v>
      </c>
      <c r="D17" s="23">
        <v>82</v>
      </c>
      <c r="E17" s="24">
        <f>C17-D17</f>
        <v>-7</v>
      </c>
      <c r="F17" s="25"/>
    </row>
    <row r="18" spans="2:6" ht="15" customHeight="1" x14ac:dyDescent="0.25">
      <c r="B18" s="18" t="s">
        <v>30</v>
      </c>
      <c r="C18" s="19">
        <v>45</v>
      </c>
      <c r="D18" s="19">
        <v>45</v>
      </c>
      <c r="E18" s="20">
        <f>C18-D18</f>
        <v>0</v>
      </c>
      <c r="F18" s="21"/>
    </row>
    <row r="19" spans="2:6" ht="15" customHeight="1" x14ac:dyDescent="0.25">
      <c r="B19" s="22" t="s">
        <v>31</v>
      </c>
      <c r="C19" s="23">
        <v>18.36</v>
      </c>
      <c r="D19" s="23">
        <v>18.36</v>
      </c>
      <c r="E19" s="24">
        <f>C19-D19</f>
        <v>0</v>
      </c>
      <c r="F19" s="25"/>
    </row>
    <row r="20" spans="2:6" ht="15.75" customHeight="1" x14ac:dyDescent="0.25">
      <c r="B20" s="30" t="s">
        <v>32</v>
      </c>
      <c r="C20" s="31">
        <f>SUM(C16:C19)</f>
        <v>1188.3599999999999</v>
      </c>
      <c r="D20" s="31">
        <f>SUM(D16:D19)</f>
        <v>1195.3599999999999</v>
      </c>
      <c r="E20" s="32">
        <f>C20-D20</f>
        <v>-7</v>
      </c>
      <c r="F20" s="33">
        <f>IFERROR(D20/$D$44,"")</f>
        <v>0.48096050471561469</v>
      </c>
    </row>
    <row r="21" spans="2:6" ht="15.75" customHeight="1" x14ac:dyDescent="0.25">
      <c r="B21" s="3" t="s">
        <v>8</v>
      </c>
      <c r="C21" s="3"/>
      <c r="D21" s="3"/>
      <c r="E21" s="3"/>
      <c r="F21" s="3"/>
    </row>
    <row r="22" spans="2:6" ht="15" customHeight="1" x14ac:dyDescent="0.25">
      <c r="B22" s="18" t="s">
        <v>33</v>
      </c>
      <c r="C22" s="19">
        <v>400</v>
      </c>
      <c r="D22" s="19">
        <v>435</v>
      </c>
      <c r="E22" s="20">
        <f>C22-D22</f>
        <v>-35</v>
      </c>
      <c r="F22" s="21"/>
    </row>
    <row r="23" spans="2:6" ht="15" customHeight="1" x14ac:dyDescent="0.25">
      <c r="B23" s="22" t="s">
        <v>34</v>
      </c>
      <c r="C23" s="23">
        <v>60</v>
      </c>
      <c r="D23" s="23">
        <v>52</v>
      </c>
      <c r="E23" s="24">
        <f>C23-D23</f>
        <v>8</v>
      </c>
      <c r="F23" s="25"/>
    </row>
    <row r="24" spans="2:6" ht="15.75" customHeight="1" x14ac:dyDescent="0.25">
      <c r="B24" s="30" t="s">
        <v>35</v>
      </c>
      <c r="C24" s="31">
        <f>SUM(C22:C23)</f>
        <v>460</v>
      </c>
      <c r="D24" s="31">
        <f>SUM(D22:D23)</f>
        <v>487</v>
      </c>
      <c r="E24" s="32">
        <f>C24-D24</f>
        <v>-27</v>
      </c>
      <c r="F24" s="33">
        <f>IFERROR(D24/$D$44,"")</f>
        <v>0.19594746837480287</v>
      </c>
    </row>
    <row r="25" spans="2:6" ht="15.75" customHeight="1" x14ac:dyDescent="0.25">
      <c r="B25" s="3" t="s">
        <v>9</v>
      </c>
      <c r="C25" s="3"/>
      <c r="D25" s="3"/>
      <c r="E25" s="3"/>
      <c r="F25" s="3"/>
    </row>
    <row r="26" spans="2:6" ht="15" customHeight="1" x14ac:dyDescent="0.25">
      <c r="B26" s="18" t="s">
        <v>36</v>
      </c>
      <c r="C26" s="19">
        <v>58</v>
      </c>
      <c r="D26" s="19">
        <v>58</v>
      </c>
      <c r="E26" s="20">
        <f>C26-D26</f>
        <v>0</v>
      </c>
      <c r="F26" s="21"/>
    </row>
    <row r="27" spans="2:6" ht="15" customHeight="1" x14ac:dyDescent="0.25">
      <c r="B27" s="22" t="s">
        <v>37</v>
      </c>
      <c r="C27" s="23">
        <v>120</v>
      </c>
      <c r="D27" s="23">
        <v>96</v>
      </c>
      <c r="E27" s="24">
        <f>C27-D27</f>
        <v>24</v>
      </c>
      <c r="F27" s="25"/>
    </row>
    <row r="28" spans="2:6" ht="15.75" customHeight="1" x14ac:dyDescent="0.25">
      <c r="B28" s="30" t="s">
        <v>38</v>
      </c>
      <c r="C28" s="31">
        <f>SUM(C26:C27)</f>
        <v>178</v>
      </c>
      <c r="D28" s="31">
        <f>SUM(D26:D27)</f>
        <v>154</v>
      </c>
      <c r="E28" s="32">
        <f>C28-D28</f>
        <v>24</v>
      </c>
      <c r="F28" s="33">
        <f>IFERROR(D28/$D$44,"")</f>
        <v>6.1962854475810354E-2</v>
      </c>
    </row>
    <row r="29" spans="2:6" ht="15.75" customHeight="1" x14ac:dyDescent="0.25">
      <c r="B29" s="3" t="s">
        <v>10</v>
      </c>
      <c r="C29" s="3"/>
      <c r="D29" s="3"/>
      <c r="E29" s="3"/>
      <c r="F29" s="3"/>
    </row>
    <row r="30" spans="2:6" ht="15" customHeight="1" x14ac:dyDescent="0.25">
      <c r="B30" s="18" t="s">
        <v>39</v>
      </c>
      <c r="C30" s="19">
        <v>40</v>
      </c>
      <c r="D30" s="19">
        <v>40</v>
      </c>
      <c r="E30" s="20">
        <f>C30-D30</f>
        <v>0</v>
      </c>
      <c r="F30" s="21"/>
    </row>
    <row r="31" spans="2:6" ht="15" customHeight="1" x14ac:dyDescent="0.25">
      <c r="B31" s="22" t="s">
        <v>40</v>
      </c>
      <c r="C31" s="23">
        <v>22</v>
      </c>
      <c r="D31" s="23">
        <v>22</v>
      </c>
      <c r="E31" s="24">
        <f>C31-D31</f>
        <v>0</v>
      </c>
      <c r="F31" s="25"/>
    </row>
    <row r="32" spans="2:6" ht="15" customHeight="1" x14ac:dyDescent="0.25">
      <c r="B32" s="18" t="s">
        <v>41</v>
      </c>
      <c r="C32" s="19">
        <v>200</v>
      </c>
      <c r="D32" s="19">
        <v>200</v>
      </c>
      <c r="E32" s="20">
        <f>C32-D32</f>
        <v>0</v>
      </c>
      <c r="F32" s="21"/>
    </row>
    <row r="33" spans="2:6" ht="15.75" customHeight="1" x14ac:dyDescent="0.25">
      <c r="B33" s="30" t="s">
        <v>42</v>
      </c>
      <c r="C33" s="31">
        <f>SUM(C30:C32)</f>
        <v>262</v>
      </c>
      <c r="D33" s="31">
        <f>SUM(D30:D32)</f>
        <v>262</v>
      </c>
      <c r="E33" s="32">
        <f>C33-D33</f>
        <v>0</v>
      </c>
      <c r="F33" s="33">
        <f>IFERROR(D33/$D$44,"")</f>
        <v>0.10541732384845658</v>
      </c>
    </row>
    <row r="34" spans="2:6" ht="15.75" customHeight="1" x14ac:dyDescent="0.25">
      <c r="B34" s="3" t="s">
        <v>13</v>
      </c>
      <c r="C34" s="3"/>
      <c r="D34" s="3"/>
      <c r="E34" s="3"/>
      <c r="F34" s="3"/>
    </row>
    <row r="35" spans="2:6" ht="15" customHeight="1" x14ac:dyDescent="0.25">
      <c r="B35" s="18" t="s">
        <v>43</v>
      </c>
      <c r="C35" s="19">
        <v>35</v>
      </c>
      <c r="D35" s="19">
        <v>41</v>
      </c>
      <c r="E35" s="20">
        <f>C35-D35</f>
        <v>-6</v>
      </c>
      <c r="F35" s="21"/>
    </row>
    <row r="36" spans="2:6" ht="15" customHeight="1" x14ac:dyDescent="0.25">
      <c r="B36" s="22" t="s">
        <v>44</v>
      </c>
      <c r="C36" s="23">
        <v>150</v>
      </c>
      <c r="D36" s="23">
        <v>178</v>
      </c>
      <c r="E36" s="24">
        <f>C36-D36</f>
        <v>-28</v>
      </c>
      <c r="F36" s="25"/>
    </row>
    <row r="37" spans="2:6" ht="15" customHeight="1" x14ac:dyDescent="0.25">
      <c r="B37" s="18" t="s">
        <v>45</v>
      </c>
      <c r="C37" s="19">
        <v>45</v>
      </c>
      <c r="D37" s="19">
        <v>45</v>
      </c>
      <c r="E37" s="20">
        <f>C37-D37</f>
        <v>0</v>
      </c>
      <c r="F37" s="21"/>
    </row>
    <row r="38" spans="2:6" ht="15.75" customHeight="1" x14ac:dyDescent="0.25">
      <c r="B38" s="30" t="s">
        <v>46</v>
      </c>
      <c r="C38" s="31">
        <f>SUM(C35:C37)</f>
        <v>230</v>
      </c>
      <c r="D38" s="31">
        <f>SUM(D35:D37)</f>
        <v>264</v>
      </c>
      <c r="E38" s="32">
        <f>C38-D38</f>
        <v>-34</v>
      </c>
      <c r="F38" s="33">
        <f>IFERROR(D38/$D$44,"")</f>
        <v>0.10622203624424632</v>
      </c>
    </row>
    <row r="39" spans="2:6" ht="15.75" customHeight="1" x14ac:dyDescent="0.25">
      <c r="B39" s="3" t="s">
        <v>19</v>
      </c>
      <c r="C39" s="3"/>
      <c r="D39" s="3"/>
      <c r="E39" s="3"/>
      <c r="F39" s="3"/>
    </row>
    <row r="40" spans="2:6" ht="15" customHeight="1" x14ac:dyDescent="0.25">
      <c r="B40" s="18" t="s">
        <v>47</v>
      </c>
      <c r="C40" s="19">
        <v>80</v>
      </c>
      <c r="D40" s="19">
        <v>60</v>
      </c>
      <c r="E40" s="20">
        <f>C40-D40</f>
        <v>20</v>
      </c>
      <c r="F40" s="21"/>
    </row>
    <row r="41" spans="2:6" ht="15" customHeight="1" x14ac:dyDescent="0.25">
      <c r="B41" s="22" t="s">
        <v>48</v>
      </c>
      <c r="C41" s="23">
        <v>30</v>
      </c>
      <c r="D41" s="23">
        <v>25</v>
      </c>
      <c r="E41" s="24">
        <f>C41-D41</f>
        <v>5</v>
      </c>
      <c r="F41" s="25"/>
    </row>
    <row r="42" spans="2:6" ht="15" customHeight="1" x14ac:dyDescent="0.25">
      <c r="B42" s="18" t="s">
        <v>49</v>
      </c>
      <c r="C42" s="19">
        <v>50</v>
      </c>
      <c r="D42" s="19">
        <v>38</v>
      </c>
      <c r="E42" s="20">
        <f>C42-D42</f>
        <v>12</v>
      </c>
      <c r="F42" s="21"/>
    </row>
    <row r="43" spans="2:6" ht="15.75" customHeight="1" x14ac:dyDescent="0.25">
      <c r="B43" s="30" t="s">
        <v>50</v>
      </c>
      <c r="C43" s="31">
        <f>SUM(C40:C42)</f>
        <v>160</v>
      </c>
      <c r="D43" s="31">
        <f>SUM(D40:D42)</f>
        <v>123</v>
      </c>
      <c r="E43" s="32">
        <f>C43-D43</f>
        <v>37</v>
      </c>
      <c r="F43" s="33">
        <f>IFERROR(D43/$D$44,"")</f>
        <v>4.9489812341069306E-2</v>
      </c>
    </row>
    <row r="44" spans="2:6" ht="18.75" customHeight="1" x14ac:dyDescent="0.25">
      <c r="B44" s="34" t="s">
        <v>51</v>
      </c>
      <c r="C44" s="35">
        <f>C20+C24+C28+C33+C38+C43</f>
        <v>2478.3599999999997</v>
      </c>
      <c r="D44" s="35">
        <f>D20+D24+D28+D33+D38+D43</f>
        <v>2485.3599999999997</v>
      </c>
      <c r="E44" s="36">
        <f>C44-D44</f>
        <v>-7</v>
      </c>
      <c r="F44" s="37">
        <f>IFERROR(D44/D44,"")</f>
        <v>1</v>
      </c>
    </row>
    <row r="46" spans="2:6" ht="19.5" customHeight="1" x14ac:dyDescent="0.25">
      <c r="B46" s="38" t="s">
        <v>52</v>
      </c>
      <c r="C46" s="39">
        <f>C11-C44</f>
        <v>1021.6400000000003</v>
      </c>
      <c r="D46" s="39">
        <f>D11-D44</f>
        <v>1054.6400000000003</v>
      </c>
      <c r="E46" s="40"/>
      <c r="F46" s="40"/>
    </row>
    <row r="47" spans="2:6" ht="18" customHeight="1" x14ac:dyDescent="0.25">
      <c r="B47" s="41" t="s">
        <v>53</v>
      </c>
      <c r="C47" s="42">
        <f>IFERROR(C46/C11,"")</f>
        <v>0.29189714285714297</v>
      </c>
      <c r="D47" s="42">
        <f>IFERROR(D46/D11,"")</f>
        <v>0.29792090395480236</v>
      </c>
      <c r="E47" s="40"/>
      <c r="F47" s="40"/>
    </row>
    <row r="49" spans="2:10" ht="12.75" customHeight="1" x14ac:dyDescent="0.25">
      <c r="B49" s="1" t="s">
        <v>54</v>
      </c>
      <c r="C49" s="1"/>
      <c r="D49" s="1"/>
      <c r="E49" s="1"/>
      <c r="F49" s="1"/>
      <c r="G49" s="1"/>
      <c r="H49" s="1"/>
      <c r="I49" s="1"/>
      <c r="J49" s="1"/>
    </row>
    <row r="50" spans="2:10" ht="12.75" customHeight="1" x14ac:dyDescent="0.25">
      <c r="B50" s="1" t="s">
        <v>55</v>
      </c>
      <c r="C50" s="1"/>
      <c r="D50" s="1"/>
      <c r="E50" s="1"/>
      <c r="F50" s="1"/>
      <c r="G50" s="1"/>
      <c r="H50" s="1"/>
      <c r="I50" s="1"/>
      <c r="J50" s="1"/>
    </row>
    <row r="51" spans="2:10" ht="12.75" customHeight="1" x14ac:dyDescent="0.25">
      <c r="B51" s="1" t="s">
        <v>56</v>
      </c>
      <c r="C51" s="1"/>
      <c r="D51" s="1"/>
      <c r="E51" s="1"/>
      <c r="F51" s="1"/>
      <c r="G51" s="1"/>
      <c r="H51" s="1"/>
      <c r="I51" s="1"/>
      <c r="J51" s="1"/>
    </row>
    <row r="52" spans="2:10" ht="12.75" customHeight="1" x14ac:dyDescent="0.25">
      <c r="B52" s="1" t="s">
        <v>57</v>
      </c>
      <c r="C52" s="1"/>
      <c r="D52" s="1"/>
      <c r="E52" s="1"/>
      <c r="F52" s="1"/>
      <c r="G52" s="1"/>
      <c r="H52" s="1"/>
      <c r="I52" s="1"/>
      <c r="J52" s="1"/>
    </row>
  </sheetData>
  <mergeCells count="25">
    <mergeCell ref="B39:F39"/>
    <mergeCell ref="B49:J49"/>
    <mergeCell ref="B50:J50"/>
    <mergeCell ref="B51:J51"/>
    <mergeCell ref="B52:J52"/>
    <mergeCell ref="H16:J16"/>
    <mergeCell ref="B21:F21"/>
    <mergeCell ref="B25:F25"/>
    <mergeCell ref="B29:F29"/>
    <mergeCell ref="B34:F34"/>
    <mergeCell ref="H12:J12"/>
    <mergeCell ref="B13:F13"/>
    <mergeCell ref="H13:J13"/>
    <mergeCell ref="B15:F15"/>
    <mergeCell ref="H15:J15"/>
    <mergeCell ref="B6:F6"/>
    <mergeCell ref="H6:J6"/>
    <mergeCell ref="H7:J7"/>
    <mergeCell ref="H9:J9"/>
    <mergeCell ref="H10:J10"/>
    <mergeCell ref="B2:F2"/>
    <mergeCell ref="H2:I2"/>
    <mergeCell ref="B3:F3"/>
    <mergeCell ref="H3:I3"/>
    <mergeCell ref="B4:J4"/>
  </mergeCells>
  <conditionalFormatting sqref="C46:D47">
    <cfRule type="cellIs" dxfId="2" priority="3" operator="lessThan">
      <formula>0</formula>
    </cfRule>
  </conditionalFormatting>
  <conditionalFormatting sqref="E7:E44">
    <cfRule type="cellIs" dxfId="1" priority="2" operator="lessThan">
      <formula>0</formula>
    </cfRule>
  </conditionalFormatting>
  <conditionalFormatting sqref="H13:J13">
    <cfRule type="cellIs" dxfId="0" priority="5" operator="lessThan">
      <formula>0</formula>
    </cfRule>
  </conditionalFormatting>
  <dataValidations count="1">
    <dataValidation type="list" allowBlank="1" sqref="J2" xr:uid="{00000000-0002-0000-0000-000000000000}">
      <formula1>"Januar,Februar,März,April,Mai,Juni,Juli,August,September,Oktober,November,Dezember"</formula1>
      <formula2>0</formula2>
    </dataValidation>
  </dataValidations>
  <pageMargins left="0.4" right="0.4" top="0.45" bottom="0.4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Monatsbudget</vt:lpstr>
      <vt:lpstr>Monatsbudget!Druckbereich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2026-08-22T16:43:11Z</dcterms:created>
  <dcterms:modified xsi:type="dcterms:W3CDTF">2026-08-23T15:00:29Z</dcterms:modified>
  <dc:language>en-US</dc:language>
</cp:coreProperties>
</file>