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ergi\Documents\SEO\SEO\AA_Webs\Vorlage Cloud\Generador Excel\"/>
    </mc:Choice>
  </mc:AlternateContent>
  <xr:revisionPtr revIDLastSave="0" documentId="13_ncr:1_{B43CC226-5F6E-4054-8B77-353A14836D10}" xr6:coauthVersionLast="47" xr6:coauthVersionMax="47" xr10:uidLastSave="{00000000-0000-0000-0000-000000000000}"/>
  <bookViews>
    <workbookView xWindow="780" yWindow="780" windowWidth="25500" windowHeight="13500" tabRatio="500" xr2:uid="{00000000-000D-0000-FFFF-FFFF00000000}"/>
  </bookViews>
  <sheets>
    <sheet name="Übersicht" sheetId="1" r:id="rId1"/>
    <sheet name="Einkünfte" sheetId="2" r:id="rId2"/>
    <sheet name="Abzüge" sheetId="3" r:id="rId3"/>
    <sheet name="Hinweise" sheetId="4" r:id="rId4"/>
  </sheets>
  <definedNames>
    <definedName name="_xlnm._FilterDatabase" localSheetId="1" hidden="1">Einkünfte!$A$6:$F$18</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39" i="3" l="1"/>
  <c r="E40" i="3" s="1"/>
  <c r="E21" i="1" s="1"/>
  <c r="E29" i="3"/>
  <c r="E17" i="3"/>
  <c r="E19" i="2"/>
  <c r="E16" i="1" s="1"/>
  <c r="E19" i="1" s="1"/>
  <c r="E20" i="1" s="1"/>
  <c r="I12" i="2"/>
  <c r="I11" i="2"/>
  <c r="I10" i="2"/>
  <c r="I9" i="2"/>
  <c r="I8" i="2"/>
  <c r="I7" i="2"/>
  <c r="E23" i="1"/>
  <c r="E18" i="1"/>
  <c r="E17" i="1"/>
  <c r="E12" i="1"/>
  <c r="E22" i="1" l="1"/>
  <c r="A24" i="1" l="1"/>
  <c r="E24" i="1"/>
</calcChain>
</file>

<file path=xl/sharedStrings.xml><?xml version="1.0" encoding="utf-8"?>
<sst xmlns="http://schemas.openxmlformats.org/spreadsheetml/2006/main" count="196" uniqueCount="141">
  <si>
    <t>Vorbereitung zur Einkommensteuererklärung · Cockpit &amp; Zusammenfassung</t>
  </si>
  <si>
    <t>1 · PERSÖNLICHE ANGABEN (STAMMDATEN)</t>
  </si>
  <si>
    <t>Name, Vorname</t>
  </si>
  <si>
    <t>Mustermann, Alex (Beispiel)</t>
  </si>
  <si>
    <t>Steuernummer / IdNr.</t>
  </si>
  <si>
    <t>12 345 678 901</t>
  </si>
  <si>
    <t>Finanzamt</t>
  </si>
  <si>
    <t>Finanzamt Musterstadt</t>
  </si>
  <si>
    <t>Steuerjahr</t>
  </si>
  <si>
    <t>Veranlagung</t>
  </si>
  <si>
    <t>Zusammenveranlagung</t>
  </si>
  <si>
    <t>Familienstand</t>
  </si>
  <si>
    <t>verheiratet</t>
  </si>
  <si>
    <t>Kirchensteuerpflichtig</t>
  </si>
  <si>
    <t>Ja</t>
  </si>
  <si>
    <t>Bundesland</t>
  </si>
  <si>
    <t>Bayern</t>
  </si>
  <si>
    <t>2 · PARAMETER &amp; ANNAHMEN (editierbar – bitte prüfen)</t>
  </si>
  <si>
    <t>Arbeitnehmer-Pauschbetrag (€)</t>
  </si>
  <si>
    <t>Sonderausgaben-Pauschbetrag (€)</t>
  </si>
  <si>
    <t>Angenommener Steuersatz (Schätzung)</t>
  </si>
  <si>
    <t>Bereits gezahlt (Lohnsteuer/Voraus.) (€)</t>
  </si>
  <si>
    <t>3 · ZUSAMMENFASSUNG &amp; ERGEBNIS (automatisch)</t>
  </si>
  <si>
    <t>Summe der Einkünfte</t>
  </si>
  <si>
    <t>abzüglich Werbungskosten (angesetzt, mind. Pauschbetrag)</t>
  </si>
  <si>
    <t>abzüglich Sonderausgaben (angesetzt, mind. Pauschbetrag)</t>
  </si>
  <si>
    <t>Σ  zu versteuerndes Einkommen (grobe Schätzung)</t>
  </si>
  <si>
    <t>geschätzte Einkommensteuer (zvE × angenommener Satz)</t>
  </si>
  <si>
    <t>abzüglich Steuerermäßigung §35a (haushaltsnah)</t>
  </si>
  <si>
    <t>Σ  voraussichtliche Steuer</t>
  </si>
  <si>
    <t>abzüglich bereits gezahlt (Lohnsteuer/Vorauszahlungen)</t>
  </si>
  <si>
    <t>Hinweis: Alle Beträge sind Beispielwerte. Die ausgewiesene Steuer ist eine unverbindliche Orientierung auf Basis eines pauschalen Steuersatzes und ersetzt weder die amtliche Berechnung noch eine Steuerberatung. Verbindlich ist ausschließlich der Bescheid des Finanzamts.</t>
  </si>
  <si>
    <t>EINKÜNFTE</t>
  </si>
  <si>
    <t>Steuerpflichtige Einnahmen · Steuerjahr 2026</t>
  </si>
  <si>
    <t>EINNAHMEN NACH EINKUNFTSART</t>
  </si>
  <si>
    <t>Nr.</t>
  </si>
  <si>
    <t>Einkunftsart</t>
  </si>
  <si>
    <t>Bezeichnung / Quelle</t>
  </si>
  <si>
    <t>Person</t>
  </si>
  <si>
    <t>Brutto (€)</t>
  </si>
  <si>
    <t>Bemerkung</t>
  </si>
  <si>
    <t>Summe nach Einkunftsart</t>
  </si>
  <si>
    <t>€</t>
  </si>
  <si>
    <t>Bruttoarbeitslohn</t>
  </si>
  <si>
    <t>Anstellung Arbeitgeber</t>
  </si>
  <si>
    <t>Person A</t>
  </si>
  <si>
    <t>lt. Lohnsteuerbescheinigung</t>
  </si>
  <si>
    <t>Teilzeit Arbeitgeber</t>
  </si>
  <si>
    <t>Person B</t>
  </si>
  <si>
    <t>Renten / Pensionen</t>
  </si>
  <si>
    <t>Kapitalerträge</t>
  </si>
  <si>
    <t>Depot / Zinsen</t>
  </si>
  <si>
    <t>nach Sparer-Pauschbetrag prüfen</t>
  </si>
  <si>
    <t>Vermietung und Verpachtung</t>
  </si>
  <si>
    <t>Wohnung vermietet</t>
  </si>
  <si>
    <t>Überschuss</t>
  </si>
  <si>
    <t>Sonstige Einkünfte</t>
  </si>
  <si>
    <t>Nebentätigkeit</t>
  </si>
  <si>
    <t>Selbständige / Gewerbliche Tätigkeit</t>
  </si>
  <si>
    <t>ABZÜGE</t>
  </si>
  <si>
    <t>Werbungskosten · Sonderausgaben · Haushaltsnahe Leistungen (§35a) · 2026</t>
  </si>
  <si>
    <t>A · WERBUNGSKOSTEN (beruflich veranlasste Ausgaben)</t>
  </si>
  <si>
    <t>Kategorie</t>
  </si>
  <si>
    <t>Beschreibung</t>
  </si>
  <si>
    <t>Betrag gesamt (€)</t>
  </si>
  <si>
    <t>davon abzugsfähig/begünstigt (€)</t>
  </si>
  <si>
    <t>Datum</t>
  </si>
  <si>
    <t>Beleg-Nr.</t>
  </si>
  <si>
    <t>Entfernungspauschale / Fahrten</t>
  </si>
  <si>
    <t>220 Tage × 18 km × 0,30 €</t>
  </si>
  <si>
    <t>Arbeitsmittel</t>
  </si>
  <si>
    <t>Laptop (anteilig beruflich)</t>
  </si>
  <si>
    <t>Fachliteratur</t>
  </si>
  <si>
    <t>Fachbücher</t>
  </si>
  <si>
    <t>Fortbildung</t>
  </si>
  <si>
    <t>Online-Seminar</t>
  </si>
  <si>
    <t>Kontoführungsgebühren</t>
  </si>
  <si>
    <t>Pauschale</t>
  </si>
  <si>
    <t>Berufsverband / Beiträge</t>
  </si>
  <si>
    <t>Mitgliedsbeitrag</t>
  </si>
  <si>
    <t>Homeoffice-Pauschale</t>
  </si>
  <si>
    <t>6 €/Tag × 100 Tage</t>
  </si>
  <si>
    <t>Summe Werbungskosten (tatsächlich)</t>
  </si>
  <si>
    <t>B · SONDERAUSGABEN (Vorsorge · Kirchensteuer · Spenden)</t>
  </si>
  <si>
    <t>Vorsorgeaufwendungen (Kranken/Pflege)</t>
  </si>
  <si>
    <t>Beiträge Krankenversicherung</t>
  </si>
  <si>
    <t>Altersvorsorge / Rente</t>
  </si>
  <si>
    <t>Rentenversicherung Beitrag</t>
  </si>
  <si>
    <t>Kirchensteuer</t>
  </si>
  <si>
    <t>gezahlt 2026</t>
  </si>
  <si>
    <t>Spenden / Zuwendungen</t>
  </si>
  <si>
    <t>Zuwendungsbestätigungen</t>
  </si>
  <si>
    <t>Kinderbetreuungskosten</t>
  </si>
  <si>
    <t>Kita-Beiträge</t>
  </si>
  <si>
    <t>Summe Sonderausgaben (tatsächlich)</t>
  </si>
  <si>
    <t>C · HAUSHALTSNAHE LEISTUNGEN (§35a EStG – nur Lohnanteil begünstigt)</t>
  </si>
  <si>
    <t>Handwerkerleistungen</t>
  </si>
  <si>
    <t>Heizungswartung</t>
  </si>
  <si>
    <t>Haushaltsnahe Dienstleistungen</t>
  </si>
  <si>
    <t>Reinigung / Gartenpflege</t>
  </si>
  <si>
    <t>Malerarbeiten</t>
  </si>
  <si>
    <t>Summe begünstigter Lohnanteil</t>
  </si>
  <si>
    <t>Steuerermäßigung §35a (20 % des Lohnanteils)</t>
  </si>
  <si>
    <t>Hinweis §35a: begünstigt sind nur Lohn-/Arbeitskosten (kein Material). Höchstbeträge beachten: haushaltsnahe Dienstleistungen 20 % / max. 4.000 € · Handwerkerleistungen 20 % / max. 1.200 €. Voraussetzung: Rechnung und unbare Zahlung (Überweisung).</t>
  </si>
  <si>
    <t>HINWEISE &amp; LISTEN</t>
  </si>
  <si>
    <t>Auswahllisten, Legende und Praxishinweise · frei anpassbar</t>
  </si>
  <si>
    <t>AUSWAHLLISTEN (Quellen für Dropdown-Felder)</t>
  </si>
  <si>
    <t>Werbungskosten-Kategorie</t>
  </si>
  <si>
    <t>Sonderausgaben-Kategorie</t>
  </si>
  <si>
    <t>§35a-Kategorie</t>
  </si>
  <si>
    <t>Haushaltsnahe Beschäftigung (Minijob)</t>
  </si>
  <si>
    <t>Pflege-/Betreuungsleistungen</t>
  </si>
  <si>
    <t>Ausbildungskosten</t>
  </si>
  <si>
    <t>Bewerbungskosten</t>
  </si>
  <si>
    <t>Unterhaltsleistungen</t>
  </si>
  <si>
    <t>Sonstige Sonderausgaben</t>
  </si>
  <si>
    <t>Häusliches Arbeitszimmer</t>
  </si>
  <si>
    <t>Reisekosten</t>
  </si>
  <si>
    <t>Sonstige Werbungskosten</t>
  </si>
  <si>
    <t>Ja / Nein</t>
  </si>
  <si>
    <t>Einzelveranlagung</t>
  </si>
  <si>
    <t>Nein</t>
  </si>
  <si>
    <t>LEGENDE &amp; FARBKODIERUNG</t>
  </si>
  <si>
    <t>Gold hinterlegt</t>
  </si>
  <si>
    <t>Eingabefelder – hier tragen Sie Ihre Werte ein</t>
  </si>
  <si>
    <t>Grau hinterlegt</t>
  </si>
  <si>
    <t>Automatische Berechnung – bitte nicht überschreiben</t>
  </si>
  <si>
    <t>Blau</t>
  </si>
  <si>
    <t>Einkünfte / Einnahmen</t>
  </si>
  <si>
    <t>Rot / Rostrot</t>
  </si>
  <si>
    <t>Abzüge / Ausgaben und Nachzahlung</t>
  </si>
  <si>
    <t>ANLEITUNG &amp; PRAXISHINWEISE</t>
  </si>
  <si>
    <t>▸</t>
  </si>
  <si>
    <t>Reihenfolge: 1) Übersicht (Stammdaten) → 2) Einkünfte → 3) Abzüge → Ergebnis erscheint automatisch in der Übersicht.</t>
  </si>
  <si>
    <t>Deutsche Formate verwenden: Datum TT.MM.JJJJ und Komma als Dezimaltrennzeichen – keine Punkte/Kommas mischen.</t>
  </si>
  <si>
    <t>Pro Beleg eine Zeile erfassen und Belege kategorisiert ablegen (z. B. Ordner „Steuer 2026“).</t>
  </si>
  <si>
    <t>Werbungskosten werden nur berücksichtigt, soweit sie den Arbeitnehmer-Pauschbetrag übersteigen.</t>
  </si>
  <si>
    <t>§35a: nur Lohnanteil, Rechnung + Überweisung erforderlich; Höchstbeträge beachten.</t>
  </si>
  <si>
    <t>Pauschbeträge und angenommener Steuersatz in der Übersicht sind Annahmen – bitte für 2026 prüfen.</t>
  </si>
  <si>
    <t>Wichtiger Hinweis: Diese Vorlage dient ausschließlich der Vorbereitung und Übersicht. Sie ersetzt keine Steuerberatung und keine ELSTER-Erklärung. Die ausgewiesene Steuer ist eine unverbindliche Schätzung auf Basis eines pauschalen Steuersatzes; die verbindliche Berechnung erfolgt durch das Finanzamt bzw. in ELSTER.</t>
  </si>
  <si>
    <t>STEUERERKLÄRUNG · ÜBERSICHT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</si>
</sst>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quot; €&quot;"/>
    <numFmt numFmtId="165" formatCode="0.0%"/>
    <numFmt numFmtId="166" formatCode="dd\.mm\.yyyy"/>
  </numFmts>
  <fonts count="26" x14ac:knownFonts="1">
    <font>
      <sz val="11"/>
      <color theme="1"/>
      <name val="Calibri"/>
      <family val="2"/>
      <charset val="1"/>
    </font>
    <font>
      <b/>
      <sz val="20"/>
      <color rgb="FFFFFFFF"/>
      <name val="Calibri"/>
      <charset val="1"/>
    </font>
    <font>
      <sz val="10.5"/>
      <color rgb="FFD7DEEA"/>
      <name val="Calibri"/>
      <charset val="1"/>
    </font>
    <font>
      <b/>
      <sz val="11"/>
      <color rgb="FFFFFFFF"/>
      <name val="Calibri"/>
      <charset val="1"/>
    </font>
    <font>
      <b/>
      <sz val="9"/>
      <color rgb="FF6B7280"/>
      <name val="Calibri"/>
      <charset val="1"/>
    </font>
    <font>
      <sz val="11"/>
      <color rgb="FF1F2A44"/>
      <name val="Calibri"/>
      <charset val="1"/>
    </font>
    <font>
      <sz val="11"/>
      <color rgb="FF1F4E79"/>
      <name val="Calibri"/>
      <charset val="1"/>
    </font>
    <font>
      <sz val="11"/>
      <color rgb="FF9C3327"/>
      <name val="Calibri"/>
      <charset val="1"/>
    </font>
    <font>
      <b/>
      <sz val="11"/>
      <color rgb="FF1F2A44"/>
      <name val="Calibri"/>
      <charset val="1"/>
    </font>
    <font>
      <b/>
      <sz val="12"/>
      <color rgb="FF1F2A44"/>
      <name val="Calibri"/>
      <charset val="1"/>
    </font>
    <font>
      <b/>
      <sz val="13"/>
      <color rgb="FFFFFFFF"/>
      <name val="Calibri"/>
      <charset val="1"/>
    </font>
    <font>
      <b/>
      <sz val="15"/>
      <color rgb="FFFFFFFF"/>
      <name val="Calibri"/>
      <charset val="1"/>
    </font>
    <font>
      <i/>
      <sz val="9"/>
      <color rgb="FF6B7280"/>
      <name val="Calibri"/>
      <charset val="1"/>
    </font>
    <font>
      <b/>
      <sz val="10"/>
      <color rgb="FFFFFFFF"/>
      <name val="Calibri"/>
      <charset val="1"/>
    </font>
    <font>
      <sz val="9"/>
      <color rgb="FF6B7280"/>
      <name val="Calibri"/>
      <charset val="1"/>
    </font>
    <font>
      <sz val="10"/>
      <color rgb="FF1F2A44"/>
      <name val="Calibri"/>
      <charset val="1"/>
    </font>
    <font>
      <b/>
      <sz val="10"/>
      <color rgb="FF1F4E79"/>
      <name val="Calibri"/>
      <charset val="1"/>
    </font>
    <font>
      <sz val="9"/>
      <color rgb="FF1F2A44"/>
      <name val="Calibri"/>
      <charset val="1"/>
    </font>
    <font>
      <sz val="9"/>
      <color rgb="FF1F4E79"/>
      <name val="Calibri"/>
      <charset val="1"/>
    </font>
    <font>
      <b/>
      <sz val="12"/>
      <color rgb="FFFFFFFF"/>
      <name val="Calibri"/>
      <charset val="1"/>
    </font>
    <font>
      <b/>
      <sz val="9.5"/>
      <color rgb="FFFFFFFF"/>
      <name val="Calibri"/>
      <charset val="1"/>
    </font>
    <font>
      <b/>
      <sz val="10"/>
      <color rgb="FF9C3327"/>
      <name val="Calibri"/>
      <charset val="1"/>
    </font>
    <font>
      <b/>
      <sz val="10"/>
      <color rgb="FF1F2A44"/>
      <name val="Calibri"/>
      <charset val="1"/>
    </font>
    <font>
      <b/>
      <sz val="12"/>
      <color rgb="FF9C3327"/>
      <name val="Calibri"/>
      <charset val="1"/>
    </font>
    <font>
      <b/>
      <sz val="10"/>
      <color rgb="FFC9A227"/>
      <name val="Calibri"/>
      <charset val="1"/>
    </font>
    <font>
      <sz val="10"/>
      <color rgb="FF1F2A44"/>
      <name val="Calibri"/>
      <family val="2"/>
    </font>
  </fonts>
  <fills count="14">
    <fill>
      <patternFill patternType="none"/>
    </fill>
    <fill>
      <patternFill patternType="gray125"/>
    </fill>
    <fill>
      <patternFill patternType="solid">
        <fgColor rgb="FF1F2A44"/>
        <bgColor rgb="FF2E4372"/>
      </patternFill>
    </fill>
    <fill>
      <patternFill patternType="solid">
        <fgColor rgb="FF2E4372"/>
        <bgColor rgb="FF1F4E79"/>
      </patternFill>
    </fill>
    <fill>
      <patternFill patternType="solid">
        <fgColor rgb="FFC9A227"/>
        <bgColor rgb="FF99CC00"/>
      </patternFill>
    </fill>
    <fill>
      <patternFill patternType="solid">
        <fgColor rgb="FFFBF3D9"/>
        <bgColor rgb="FFF7ECEA"/>
      </patternFill>
    </fill>
    <fill>
      <patternFill patternType="solid">
        <fgColor rgb="FFEEF0F3"/>
        <bgColor rgb="FFF0F2F5"/>
      </patternFill>
    </fill>
    <fill>
      <patternFill patternType="solid">
        <fgColor rgb="FFF0F2F5"/>
        <bgColor rgb="FFEEF0F3"/>
      </patternFill>
    </fill>
    <fill>
      <patternFill patternType="solid">
        <fgColor rgb="FF2E6CA4"/>
        <bgColor rgb="FF1F4E79"/>
      </patternFill>
    </fill>
    <fill>
      <patternFill patternType="solid">
        <fgColor rgb="FFFFFFFF"/>
        <bgColor rgb="FFF6F8FA"/>
      </patternFill>
    </fill>
    <fill>
      <patternFill patternType="solid">
        <fgColor rgb="FFE7F0F7"/>
        <bgColor rgb="FFEEF0F3"/>
      </patternFill>
    </fill>
    <fill>
      <patternFill patternType="solid">
        <fgColor rgb="FFF6F8FA"/>
        <bgColor rgb="FFF0F2F5"/>
      </patternFill>
    </fill>
    <fill>
      <patternFill patternType="solid">
        <fgColor rgb="FF9C3327"/>
        <bgColor rgb="FF993366"/>
      </patternFill>
    </fill>
    <fill>
      <patternFill patternType="solid">
        <fgColor rgb="FFF7ECEA"/>
        <bgColor rgb="FFEEF0F3"/>
      </patternFill>
    </fill>
  </fills>
  <borders count="3">
    <border>
      <left/>
      <right/>
      <top/>
      <bottom/>
      <diagonal/>
    </border>
    <border>
      <left style="thin">
        <color rgb="FFD3D7DE"/>
      </left>
      <right style="thin">
        <color rgb="FFD3D7DE"/>
      </right>
      <top style="thin">
        <color rgb="FFD3D7DE"/>
      </top>
      <bottom style="thin">
        <color rgb="FFD3D7DE"/>
      </bottom>
      <diagonal/>
    </border>
    <border>
      <left style="thin">
        <color rgb="FFFFFFFF"/>
      </left>
      <right style="thin">
        <color rgb="FFFFFFFF"/>
      </right>
      <top/>
      <bottom style="medium">
        <color rgb="FF1F2A44"/>
      </bottom>
      <diagonal/>
    </border>
  </borders>
  <cellStyleXfs count="1">
    <xf numFmtId="0" fontId="0" fillId="0" borderId="0"/>
  </cellStyleXfs>
  <cellXfs count="58">
    <xf numFmtId="0" fontId="0" fillId="0" borderId="0" xfId="0"/>
    <xf numFmtId="164" fontId="9" fillId="7" borderId="1" xfId="0" applyNumberFormat="1" applyFont="1" applyFill="1" applyBorder="1" applyAlignment="1">
      <alignment horizontal="right" vertical="center"/>
    </xf>
    <xf numFmtId="0" fontId="8" fillId="7" borderId="1" xfId="0" applyFont="1" applyFill="1" applyBorder="1" applyAlignment="1">
      <alignment horizontal="left" vertical="center" indent="1"/>
    </xf>
    <xf numFmtId="164" fontId="7" fillId="6" borderId="1" xfId="0" applyNumberFormat="1" applyFont="1" applyFill="1" applyBorder="1" applyAlignment="1">
      <alignment horizontal="right" vertical="center"/>
    </xf>
    <xf numFmtId="164" fontId="6" fillId="6" borderId="1" xfId="0" applyNumberFormat="1" applyFont="1" applyFill="1" applyBorder="1" applyAlignment="1">
      <alignment horizontal="right" vertical="center"/>
    </xf>
    <xf numFmtId="0" fontId="5" fillId="0" borderId="1" xfId="0" applyFont="1" applyBorder="1" applyAlignment="1">
      <alignment horizontal="left" vertical="center" indent="1"/>
    </xf>
    <xf numFmtId="165" fontId="5" fillId="5" borderId="1" xfId="0" applyNumberFormat="1" applyFont="1" applyFill="1" applyBorder="1" applyAlignment="1">
      <alignment horizontal="right" vertical="center"/>
    </xf>
    <xf numFmtId="164" fontId="5" fillId="0" borderId="1" xfId="0" applyNumberFormat="1" applyFont="1" applyBorder="1" applyAlignment="1">
      <alignment horizontal="right" vertical="center"/>
    </xf>
    <xf numFmtId="164" fontId="5" fillId="5" borderId="1" xfId="0" applyNumberFormat="1" applyFont="1" applyFill="1" applyBorder="1" applyAlignment="1">
      <alignment horizontal="right" vertical="center"/>
    </xf>
    <xf numFmtId="0" fontId="3" fillId="2" borderId="0" xfId="0" applyFont="1" applyFill="1" applyAlignment="1">
      <alignment horizontal="left" vertical="center" indent="1"/>
    </xf>
    <xf numFmtId="0" fontId="0" fillId="4" borderId="0" xfId="0" applyFill="1"/>
    <xf numFmtId="0" fontId="2" fillId="3" borderId="0" xfId="0" applyFont="1" applyFill="1" applyAlignment="1">
      <alignment horizontal="left" vertical="center" indent="1"/>
    </xf>
    <xf numFmtId="0" fontId="1" fillId="2" borderId="0" xfId="0" applyFont="1" applyFill="1" applyAlignment="1">
      <alignment horizontal="left" vertical="center" indent="1"/>
    </xf>
    <xf numFmtId="0" fontId="4" fillId="0" borderId="0" xfId="0" applyFont="1" applyAlignment="1">
      <alignment horizontal="left" vertical="center" indent="1"/>
    </xf>
    <xf numFmtId="0" fontId="13" fillId="3" borderId="2"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9" borderId="1" xfId="0" applyFont="1" applyFill="1" applyBorder="1" applyAlignment="1">
      <alignment horizontal="center" vertical="center"/>
    </xf>
    <xf numFmtId="0" fontId="15" fillId="9" borderId="1" xfId="0" applyFont="1" applyFill="1" applyBorder="1" applyAlignment="1">
      <alignment horizontal="left" vertical="center" indent="1"/>
    </xf>
    <xf numFmtId="0" fontId="15" fillId="9" borderId="1" xfId="0" applyFont="1" applyFill="1" applyBorder="1" applyAlignment="1">
      <alignment horizontal="center" vertical="center"/>
    </xf>
    <xf numFmtId="164" fontId="16" fillId="10" borderId="1" xfId="0" applyNumberFormat="1" applyFont="1" applyFill="1" applyBorder="1" applyAlignment="1">
      <alignment horizontal="right" vertical="center"/>
    </xf>
    <xf numFmtId="0" fontId="14" fillId="9" borderId="1" xfId="0" applyFont="1" applyFill="1" applyBorder="1" applyAlignment="1">
      <alignment horizontal="left" vertical="center" indent="1"/>
    </xf>
    <xf numFmtId="0" fontId="17" fillId="9" borderId="1" xfId="0" applyFont="1" applyFill="1" applyBorder="1" applyAlignment="1">
      <alignment horizontal="left" vertical="center" indent="1"/>
    </xf>
    <xf numFmtId="164" fontId="18" fillId="9" borderId="1" xfId="0" applyNumberFormat="1" applyFont="1" applyFill="1" applyBorder="1" applyAlignment="1">
      <alignment horizontal="right" vertical="center"/>
    </xf>
    <xf numFmtId="0" fontId="14" fillId="11" borderId="1" xfId="0" applyFont="1" applyFill="1" applyBorder="1" applyAlignment="1">
      <alignment horizontal="center" vertical="center"/>
    </xf>
    <xf numFmtId="0" fontId="15" fillId="11" borderId="1" xfId="0" applyFont="1" applyFill="1" applyBorder="1" applyAlignment="1">
      <alignment horizontal="left" vertical="center" indent="1"/>
    </xf>
    <xf numFmtId="0" fontId="15" fillId="11" borderId="1" xfId="0" applyFont="1" applyFill="1" applyBorder="1" applyAlignment="1">
      <alignment horizontal="center" vertical="center"/>
    </xf>
    <xf numFmtId="0" fontId="14" fillId="11" borderId="1" xfId="0" applyFont="1" applyFill="1" applyBorder="1" applyAlignment="1">
      <alignment horizontal="left" vertical="center" indent="1"/>
    </xf>
    <xf numFmtId="0" fontId="17" fillId="11" borderId="1" xfId="0" applyFont="1" applyFill="1" applyBorder="1" applyAlignment="1">
      <alignment horizontal="left" vertical="center" indent="1"/>
    </xf>
    <xf numFmtId="164" fontId="18" fillId="11" borderId="1" xfId="0" applyNumberFormat="1" applyFont="1" applyFill="1" applyBorder="1" applyAlignment="1">
      <alignment horizontal="right" vertical="center"/>
    </xf>
    <xf numFmtId="164" fontId="19" fillId="8" borderId="1" xfId="0" applyNumberFormat="1" applyFont="1" applyFill="1" applyBorder="1" applyAlignment="1">
      <alignment horizontal="right" vertical="center"/>
    </xf>
    <xf numFmtId="0" fontId="15" fillId="2" borderId="1" xfId="0" applyFont="1" applyFill="1" applyBorder="1"/>
    <xf numFmtId="0" fontId="20" fillId="3" borderId="2" xfId="0" applyFont="1" applyFill="1" applyBorder="1" applyAlignment="1">
      <alignment horizontal="center" vertical="center" wrapText="1"/>
    </xf>
    <xf numFmtId="164" fontId="15" fillId="9" borderId="1" xfId="0" applyNumberFormat="1" applyFont="1" applyFill="1" applyBorder="1" applyAlignment="1">
      <alignment horizontal="right" vertical="center"/>
    </xf>
    <xf numFmtId="164" fontId="21" fillId="13" borderId="1" xfId="0" applyNumberFormat="1" applyFont="1" applyFill="1" applyBorder="1" applyAlignment="1">
      <alignment horizontal="right" vertical="center"/>
    </xf>
    <xf numFmtId="166" fontId="17" fillId="9" borderId="1" xfId="0" applyNumberFormat="1" applyFont="1" applyFill="1" applyBorder="1" applyAlignment="1">
      <alignment horizontal="center" vertical="center"/>
    </xf>
    <xf numFmtId="164" fontId="15" fillId="11" borderId="1" xfId="0" applyNumberFormat="1" applyFont="1" applyFill="1" applyBorder="1" applyAlignment="1">
      <alignment horizontal="right" vertical="center"/>
    </xf>
    <xf numFmtId="166" fontId="17" fillId="11" borderId="1" xfId="0" applyNumberFormat="1" applyFont="1" applyFill="1" applyBorder="1" applyAlignment="1">
      <alignment horizontal="center" vertical="center"/>
    </xf>
    <xf numFmtId="0" fontId="17" fillId="11" borderId="1" xfId="0" applyFont="1" applyFill="1" applyBorder="1" applyAlignment="1">
      <alignment horizontal="center" vertical="center"/>
    </xf>
    <xf numFmtId="0" fontId="17" fillId="9" borderId="1" xfId="0" applyFont="1" applyFill="1" applyBorder="1" applyAlignment="1">
      <alignment horizontal="center" vertical="center"/>
    </xf>
    <xf numFmtId="164" fontId="19" fillId="12" borderId="1" xfId="0" applyNumberFormat="1" applyFont="1" applyFill="1" applyBorder="1" applyAlignment="1">
      <alignment horizontal="right" vertical="center"/>
    </xf>
    <xf numFmtId="164" fontId="23" fillId="5" borderId="1" xfId="0" applyNumberFormat="1" applyFont="1" applyFill="1" applyBorder="1" applyAlignment="1">
      <alignment horizontal="right" vertical="center"/>
    </xf>
    <xf numFmtId="0" fontId="15" fillId="5" borderId="1" xfId="0" applyFont="1" applyFill="1" applyBorder="1"/>
    <xf numFmtId="0" fontId="22" fillId="5" borderId="1" xfId="0" applyFont="1" applyFill="1" applyBorder="1" applyAlignment="1">
      <alignment horizontal="center" vertical="center"/>
    </xf>
    <xf numFmtId="0" fontId="22" fillId="6" borderId="1" xfId="0" applyFont="1" applyFill="1" applyBorder="1" applyAlignment="1">
      <alignment horizontal="center" vertical="center"/>
    </xf>
    <xf numFmtId="0" fontId="16" fillId="10" borderId="1" xfId="0" applyFont="1" applyFill="1" applyBorder="1" applyAlignment="1">
      <alignment horizontal="center" vertical="center"/>
    </xf>
    <xf numFmtId="0" fontId="21" fillId="13" borderId="1" xfId="0" applyFont="1" applyFill="1" applyBorder="1" applyAlignment="1">
      <alignment horizontal="center" vertical="center"/>
    </xf>
    <xf numFmtId="0" fontId="24" fillId="0" borderId="0" xfId="0" applyFont="1" applyAlignment="1">
      <alignment horizontal="center" vertical="top"/>
    </xf>
    <xf numFmtId="0" fontId="10" fillId="2" borderId="1" xfId="0" applyFont="1" applyFill="1" applyBorder="1" applyAlignment="1">
      <alignment horizontal="left" vertical="center" indent="1"/>
    </xf>
    <xf numFmtId="164" fontId="11" fillId="8" borderId="1" xfId="0" applyNumberFormat="1" applyFont="1" applyFill="1" applyBorder="1" applyAlignment="1">
      <alignment horizontal="right" vertical="center"/>
    </xf>
    <xf numFmtId="0" fontId="12" fillId="0" borderId="0" xfId="0" applyFont="1" applyAlignment="1">
      <alignment horizontal="left" vertical="center" wrapText="1"/>
    </xf>
    <xf numFmtId="0" fontId="3" fillId="8" borderId="0" xfId="0" applyFont="1" applyFill="1" applyAlignment="1">
      <alignment horizontal="left" vertical="center" indent="1"/>
    </xf>
    <xf numFmtId="0" fontId="3" fillId="2" borderId="1" xfId="0" applyFont="1" applyFill="1" applyBorder="1" applyAlignment="1">
      <alignment horizontal="right" vertical="center" indent="1"/>
    </xf>
    <xf numFmtId="0" fontId="3" fillId="12" borderId="0" xfId="0" applyFont="1" applyFill="1" applyAlignment="1">
      <alignment horizontal="left" vertical="center" indent="1"/>
    </xf>
    <xf numFmtId="0" fontId="22" fillId="5" borderId="1" xfId="0" applyFont="1" applyFill="1" applyBorder="1" applyAlignment="1">
      <alignment horizontal="right" vertical="center" indent="1"/>
    </xf>
    <xf numFmtId="0" fontId="15" fillId="0" borderId="0" xfId="0" applyFont="1" applyAlignment="1">
      <alignment horizontal="left" vertical="center" indent="1"/>
    </xf>
    <xf numFmtId="0" fontId="15" fillId="0" borderId="0" xfId="0" applyFont="1" applyAlignment="1">
      <alignment horizontal="left" vertical="center" wrapText="1"/>
    </xf>
    <xf numFmtId="0" fontId="25" fillId="5" borderId="1" xfId="0" applyFont="1" applyFill="1" applyBorder="1" applyAlignment="1">
      <alignment horizontal="center" vertical="center"/>
    </xf>
    <xf numFmtId="0" fontId="25" fillId="5" borderId="1" xfId="0" applyFont="1" applyFill="1" applyBorder="1" applyAlignment="1">
      <alignment horizontal="left" vertical="center"/>
    </xf>
  </cellXfs>
  <cellStyles count="1">
    <cellStyle name="Standard" xfId="0" builtinId="0"/>
  </cellStyles>
  <dxfs count="2">
    <dxf>
      <font>
        <b/>
        <sz val="15"/>
        <color rgb="FFFFFFFF"/>
        <name val="Calibri"/>
        <charset val="1"/>
      </font>
      <fill>
        <patternFill>
          <bgColor rgb="FF9C3327"/>
        </patternFill>
      </fill>
    </dxf>
    <dxf>
      <font>
        <b/>
        <sz val="13"/>
        <color rgb="FFFFFFFF"/>
        <name val="Calibri"/>
        <charset val="1"/>
      </font>
      <fill>
        <patternFill>
          <bgColor rgb="FF9C3327"/>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7DEEA"/>
      <rgbColor rgb="FF808080"/>
      <rgbColor rgb="FF9999FF"/>
      <rgbColor rgb="FF993366"/>
      <rgbColor rgb="FFFBF3D9"/>
      <rgbColor rgb="FFE7F0F7"/>
      <rgbColor rgb="FF660066"/>
      <rgbColor rgb="FFFF8080"/>
      <rgbColor rgb="FF2E6CA4"/>
      <rgbColor rgb="FFD3D7DE"/>
      <rgbColor rgb="FF000080"/>
      <rgbColor rgb="FFFF00FF"/>
      <rgbColor rgb="FFFFFF00"/>
      <rgbColor rgb="FF00FFFF"/>
      <rgbColor rgb="FF800080"/>
      <rgbColor rgb="FF800000"/>
      <rgbColor rgb="FF008080"/>
      <rgbColor rgb="FF0000FF"/>
      <rgbColor rgb="FF00CCFF"/>
      <rgbColor rgb="FFEEF0F3"/>
      <rgbColor rgb="FFF0F2F5"/>
      <rgbColor rgb="FFF7ECEA"/>
      <rgbColor rgb="FF99CCFF"/>
      <rgbColor rgb="FFFF99CC"/>
      <rgbColor rgb="FFCC99FF"/>
      <rgbColor rgb="FFF6F8FA"/>
      <rgbColor rgb="FF3366FF"/>
      <rgbColor rgb="FF33CCCC"/>
      <rgbColor rgb="FF99CC00"/>
      <rgbColor rgb="FFFFCC00"/>
      <rgbColor rgb="FFC9A227"/>
      <rgbColor rgb="FFFF6600"/>
      <rgbColor rgb="FF6B7280"/>
      <rgbColor rgb="FF969696"/>
      <rgbColor rgb="FF1F4E79"/>
      <rgbColor rgb="FF339966"/>
      <rgbColor rgb="FF003300"/>
      <rgbColor rgb="FF333300"/>
      <rgbColor rgb="FF9C3327"/>
      <rgbColor rgb="FF993366"/>
      <rgbColor rgb="FF2E4372"/>
      <rgbColor rgb="FF1F2A4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6"/>
  <sheetViews>
    <sheetView showGridLines="0" tabSelected="1" zoomScaleNormal="100" workbookViewId="0">
      <selection sqref="A1:F1"/>
    </sheetView>
  </sheetViews>
  <sheetFormatPr baseColWidth="10" defaultColWidth="8.7109375" defaultRowHeight="15" x14ac:dyDescent="0.25"/>
  <cols>
    <col min="1" max="1" width="30" customWidth="1"/>
    <col min="2" max="2" width="14.42578125" customWidth="1"/>
    <col min="3" max="3" width="8.140625" customWidth="1"/>
    <col min="4" max="4" width="30.140625" customWidth="1"/>
    <col min="5" max="5" width="8" customWidth="1"/>
    <col min="6" max="6" width="8.85546875" customWidth="1"/>
  </cols>
  <sheetData>
    <row r="1" spans="1:6" ht="37.5" customHeight="1" x14ac:dyDescent="0.25">
      <c r="A1" s="12" t="s">
        <v>140</v>
      </c>
      <c r="B1" s="12"/>
      <c r="C1" s="12"/>
      <c r="D1" s="12"/>
      <c r="E1" s="12"/>
      <c r="F1" s="12"/>
    </row>
    <row r="2" spans="1:6" ht="18" customHeight="1" x14ac:dyDescent="0.25">
      <c r="A2" s="11" t="s">
        <v>0</v>
      </c>
      <c r="B2" s="11"/>
      <c r="C2" s="11"/>
      <c r="D2" s="11"/>
      <c r="E2" s="11"/>
      <c r="F2" s="11"/>
    </row>
    <row r="3" spans="1:6" ht="3.75" customHeight="1" x14ac:dyDescent="0.25">
      <c r="A3" s="10"/>
      <c r="B3" s="10"/>
      <c r="C3" s="10"/>
      <c r="D3" s="10"/>
      <c r="E3" s="10"/>
      <c r="F3" s="10"/>
    </row>
    <row r="5" spans="1:6" ht="21.75" customHeight="1" x14ac:dyDescent="0.25">
      <c r="A5" s="9" t="s">
        <v>1</v>
      </c>
      <c r="B5" s="9"/>
      <c r="C5" s="9"/>
      <c r="D5" s="9"/>
      <c r="E5" s="9"/>
      <c r="F5" s="9"/>
    </row>
    <row r="6" spans="1:6" x14ac:dyDescent="0.25">
      <c r="A6" s="13" t="s">
        <v>2</v>
      </c>
      <c r="B6" s="57" t="s">
        <v>3</v>
      </c>
      <c r="C6" s="57"/>
      <c r="D6" s="13" t="s">
        <v>4</v>
      </c>
      <c r="E6" s="57" t="s">
        <v>5</v>
      </c>
      <c r="F6" s="57"/>
    </row>
    <row r="7" spans="1:6" x14ac:dyDescent="0.25">
      <c r="A7" s="13" t="s">
        <v>6</v>
      </c>
      <c r="B7" s="57" t="s">
        <v>7</v>
      </c>
      <c r="C7" s="57"/>
      <c r="D7" s="13" t="s">
        <v>8</v>
      </c>
      <c r="E7" s="56">
        <v>2026</v>
      </c>
      <c r="F7" s="56"/>
    </row>
    <row r="8" spans="1:6" x14ac:dyDescent="0.25">
      <c r="A8" s="13" t="s">
        <v>9</v>
      </c>
      <c r="B8" s="57" t="s">
        <v>10</v>
      </c>
      <c r="C8" s="57"/>
      <c r="D8" s="13" t="s">
        <v>11</v>
      </c>
      <c r="E8" s="57" t="s">
        <v>12</v>
      </c>
      <c r="F8" s="57"/>
    </row>
    <row r="9" spans="1:6" x14ac:dyDescent="0.25">
      <c r="A9" s="13" t="s">
        <v>13</v>
      </c>
      <c r="B9" s="57" t="s">
        <v>14</v>
      </c>
      <c r="C9" s="57"/>
      <c r="D9" s="13" t="s">
        <v>15</v>
      </c>
      <c r="E9" s="57" t="s">
        <v>16</v>
      </c>
      <c r="F9" s="57"/>
    </row>
    <row r="11" spans="1:6" ht="21.75" customHeight="1" x14ac:dyDescent="0.25">
      <c r="A11" s="9" t="s">
        <v>17</v>
      </c>
      <c r="B11" s="9"/>
      <c r="C11" s="9"/>
      <c r="D11" s="9"/>
      <c r="E11" s="9"/>
      <c r="F11" s="9"/>
    </row>
    <row r="12" spans="1:6" x14ac:dyDescent="0.25">
      <c r="A12" s="13" t="s">
        <v>18</v>
      </c>
      <c r="B12" s="8">
        <v>1230</v>
      </c>
      <c r="C12" s="8"/>
      <c r="D12" s="13" t="s">
        <v>19</v>
      </c>
      <c r="E12" s="7">
        <f>IF($B$8="Zusammenveranlagung",72,36)</f>
        <v>72</v>
      </c>
      <c r="F12" s="7"/>
    </row>
    <row r="13" spans="1:6" x14ac:dyDescent="0.25">
      <c r="A13" s="13" t="s">
        <v>20</v>
      </c>
      <c r="B13" s="6">
        <v>0.28000000000000003</v>
      </c>
      <c r="C13" s="6"/>
      <c r="D13" s="13" t="s">
        <v>21</v>
      </c>
      <c r="E13" s="8">
        <v>16000</v>
      </c>
      <c r="F13" s="8"/>
    </row>
    <row r="15" spans="1:6" ht="21.75" customHeight="1" x14ac:dyDescent="0.25">
      <c r="A15" s="9" t="s">
        <v>22</v>
      </c>
      <c r="B15" s="9"/>
      <c r="C15" s="9"/>
      <c r="D15" s="9"/>
      <c r="E15" s="9"/>
      <c r="F15" s="9"/>
    </row>
    <row r="16" spans="1:6" ht="19.5" customHeight="1" x14ac:dyDescent="0.25">
      <c r="A16" s="5" t="s">
        <v>23</v>
      </c>
      <c r="B16" s="5"/>
      <c r="C16" s="5"/>
      <c r="D16" s="5"/>
      <c r="E16" s="4">
        <f>Einkünfte!$E$19</f>
        <v>66150</v>
      </c>
      <c r="F16" s="4"/>
    </row>
    <row r="17" spans="1:6" ht="19.5" customHeight="1" x14ac:dyDescent="0.25">
      <c r="A17" s="5" t="s">
        <v>24</v>
      </c>
      <c r="B17" s="5"/>
      <c r="C17" s="5"/>
      <c r="D17" s="5"/>
      <c r="E17" s="3">
        <f>-MAX(Abzüge!$E$17,$B$12)</f>
        <v>-2649</v>
      </c>
      <c r="F17" s="3"/>
    </row>
    <row r="18" spans="1:6" ht="19.5" customHeight="1" x14ac:dyDescent="0.25">
      <c r="A18" s="5" t="s">
        <v>25</v>
      </c>
      <c r="B18" s="5"/>
      <c r="C18" s="5"/>
      <c r="D18" s="5"/>
      <c r="E18" s="3">
        <f>-MAX(Abzüge!$E$29,$E$12)</f>
        <v>-8420</v>
      </c>
      <c r="F18" s="3"/>
    </row>
    <row r="19" spans="1:6" ht="25.5" customHeight="1" x14ac:dyDescent="0.25">
      <c r="A19" s="2" t="s">
        <v>26</v>
      </c>
      <c r="B19" s="2"/>
      <c r="C19" s="2"/>
      <c r="D19" s="2"/>
      <c r="E19" s="1">
        <f>MAX(0,E16+E17+E18)</f>
        <v>55081</v>
      </c>
      <c r="F19" s="1"/>
    </row>
    <row r="20" spans="1:6" ht="19.5" customHeight="1" x14ac:dyDescent="0.25">
      <c r="A20" s="5" t="s">
        <v>27</v>
      </c>
      <c r="B20" s="5"/>
      <c r="C20" s="5"/>
      <c r="D20" s="5"/>
      <c r="E20" s="3">
        <f>ROUND(E19*$B$13,2)</f>
        <v>15422.68</v>
      </c>
      <c r="F20" s="3"/>
    </row>
    <row r="21" spans="1:6" ht="19.5" customHeight="1" x14ac:dyDescent="0.25">
      <c r="A21" s="5" t="s">
        <v>28</v>
      </c>
      <c r="B21" s="5"/>
      <c r="C21" s="5"/>
      <c r="D21" s="5"/>
      <c r="E21" s="3">
        <f>-Abzüge!$E$40</f>
        <v>-460</v>
      </c>
      <c r="F21" s="3"/>
    </row>
    <row r="22" spans="1:6" ht="25.5" customHeight="1" x14ac:dyDescent="0.25">
      <c r="A22" s="2" t="s">
        <v>29</v>
      </c>
      <c r="B22" s="2"/>
      <c r="C22" s="2"/>
      <c r="D22" s="2"/>
      <c r="E22" s="1">
        <f>MAX(0,E20+E21)</f>
        <v>14962.68</v>
      </c>
      <c r="F22" s="1"/>
    </row>
    <row r="23" spans="1:6" ht="19.5" customHeight="1" x14ac:dyDescent="0.25">
      <c r="A23" s="5" t="s">
        <v>30</v>
      </c>
      <c r="B23" s="5"/>
      <c r="C23" s="5"/>
      <c r="D23" s="5"/>
      <c r="E23" s="3">
        <f>-$E$13</f>
        <v>-16000</v>
      </c>
      <c r="F23" s="3"/>
    </row>
    <row r="24" spans="1:6" ht="31.5" customHeight="1" x14ac:dyDescent="0.25">
      <c r="A24" s="47" t="str">
        <f>IF(($E$13-E22)&gt;=0,"Voraussichtliche ERSTATTUNG","Voraussichtliche NACHZAHLUNG")</f>
        <v>Voraussichtliche ERSTATTUNG</v>
      </c>
      <c r="B24" s="47"/>
      <c r="C24" s="47"/>
      <c r="D24" s="47"/>
      <c r="E24" s="48">
        <f>$E$13-E22</f>
        <v>1037.3199999999997</v>
      </c>
      <c r="F24" s="48"/>
    </row>
    <row r="26" spans="1:6" ht="42" customHeight="1" x14ac:dyDescent="0.25">
      <c r="A26" s="49" t="s">
        <v>31</v>
      </c>
      <c r="B26" s="49"/>
      <c r="C26" s="49"/>
      <c r="D26" s="49"/>
      <c r="E26" s="49"/>
      <c r="F26" s="49"/>
    </row>
  </sheetData>
  <mergeCells count="37">
    <mergeCell ref="A24:D24"/>
    <mergeCell ref="E24:F24"/>
    <mergeCell ref="A26:F26"/>
    <mergeCell ref="A21:D21"/>
    <mergeCell ref="E21:F21"/>
    <mergeCell ref="A22:D22"/>
    <mergeCell ref="E22:F22"/>
    <mergeCell ref="A23:D23"/>
    <mergeCell ref="E23:F23"/>
    <mergeCell ref="A18:D18"/>
    <mergeCell ref="E18:F18"/>
    <mergeCell ref="A19:D19"/>
    <mergeCell ref="E19:F19"/>
    <mergeCell ref="A20:D20"/>
    <mergeCell ref="E20:F20"/>
    <mergeCell ref="A15:F15"/>
    <mergeCell ref="A16:D16"/>
    <mergeCell ref="E16:F16"/>
    <mergeCell ref="A17:D17"/>
    <mergeCell ref="E17:F17"/>
    <mergeCell ref="A11:F11"/>
    <mergeCell ref="B12:C12"/>
    <mergeCell ref="E12:F12"/>
    <mergeCell ref="B13:C13"/>
    <mergeCell ref="E13:F13"/>
    <mergeCell ref="B7:C7"/>
    <mergeCell ref="E7:F7"/>
    <mergeCell ref="B8:C8"/>
    <mergeCell ref="E8:F8"/>
    <mergeCell ref="B9:C9"/>
    <mergeCell ref="E9:F9"/>
    <mergeCell ref="A1:F1"/>
    <mergeCell ref="A2:F2"/>
    <mergeCell ref="A3:F3"/>
    <mergeCell ref="A5:F5"/>
    <mergeCell ref="B6:C6"/>
    <mergeCell ref="E6:F6"/>
  </mergeCells>
  <conditionalFormatting sqref="A24:D24">
    <cfRule type="cellIs" dxfId="1" priority="3" operator="equal">
      <formula>"Voraussichtliche NACHZAHLUNG"</formula>
    </cfRule>
  </conditionalFormatting>
  <conditionalFormatting sqref="E24:F24">
    <cfRule type="cellIs" dxfId="0" priority="2" operator="lessThan">
      <formula>0</formula>
    </cfRule>
  </conditionalFormatting>
  <pageMargins left="0.3" right="0.3" top="0.4" bottom="0.4" header="0.511811023622047" footer="0.511811023622047"/>
  <pageSetup fitToHeight="0" orientation="landscape" horizontalDpi="300" verticalDpi="300"/>
  <extLst>
    <ext xmlns:x14="http://schemas.microsoft.com/office/spreadsheetml/2009/9/main" uri="{CCE6A557-97BC-4b89-ADB6-D9C93CAAB3DF}">
      <x14:dataValidations xmlns:xm="http://schemas.microsoft.com/office/excel/2006/main" count="2">
        <x14:dataValidation type="list" allowBlank="1" xr:uid="{00000000-0002-0000-0000-000000000000}">
          <x14:formula1>
            <xm:f>Hinweise!$B$19:$B$20</xm:f>
          </x14:formula1>
          <x14:formula2>
            <xm:f>0</xm:f>
          </x14:formula2>
          <xm:sqref>B8</xm:sqref>
        </x14:dataValidation>
        <x14:dataValidation type="list" allowBlank="1" xr:uid="{00000000-0002-0000-0000-000001000000}">
          <x14:formula1>
            <xm:f>Hinweise!$D$19:$D$20</xm:f>
          </x14:formula1>
          <x14:formula2>
            <xm:f>0</xm:f>
          </x14:formula2>
          <xm:sqref>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9"/>
  <sheetViews>
    <sheetView showGridLines="0" zoomScaleNormal="100" workbookViewId="0">
      <pane ySplit="6" topLeftCell="A7" activePane="bottomLeft" state="frozen"/>
      <selection pane="bottomLeft"/>
    </sheetView>
  </sheetViews>
  <sheetFormatPr baseColWidth="10" defaultColWidth="8.7109375" defaultRowHeight="15" x14ac:dyDescent="0.25"/>
  <cols>
    <col min="1" max="1" width="6" customWidth="1"/>
    <col min="2" max="2" width="30" customWidth="1"/>
    <col min="3" max="3" width="32" customWidth="1"/>
    <col min="4" max="4" width="12" customWidth="1"/>
    <col min="5" max="5" width="16" customWidth="1"/>
    <col min="6" max="6" width="26" customWidth="1"/>
    <col min="7" max="7" width="3" customWidth="1"/>
    <col min="8" max="8" width="28" customWidth="1"/>
    <col min="9" max="9" width="15" customWidth="1"/>
  </cols>
  <sheetData>
    <row r="1" spans="1:9" ht="37.5" customHeight="1" x14ac:dyDescent="0.25">
      <c r="A1" s="12" t="s">
        <v>32</v>
      </c>
      <c r="B1" s="12"/>
      <c r="C1" s="12"/>
      <c r="D1" s="12"/>
      <c r="E1" s="12"/>
      <c r="F1" s="12"/>
    </row>
    <row r="2" spans="1:9" ht="18" customHeight="1" x14ac:dyDescent="0.25">
      <c r="A2" s="11" t="s">
        <v>33</v>
      </c>
      <c r="B2" s="11"/>
      <c r="C2" s="11"/>
      <c r="D2" s="11"/>
      <c r="E2" s="11"/>
      <c r="F2" s="11"/>
    </row>
    <row r="3" spans="1:9" ht="3.75" customHeight="1" x14ac:dyDescent="0.25">
      <c r="A3" s="10"/>
      <c r="B3" s="10"/>
      <c r="C3" s="10"/>
      <c r="D3" s="10"/>
      <c r="E3" s="10"/>
      <c r="F3" s="10"/>
    </row>
    <row r="5" spans="1:9" ht="21.75" customHeight="1" x14ac:dyDescent="0.25">
      <c r="A5" s="50" t="s">
        <v>34</v>
      </c>
      <c r="B5" s="50"/>
      <c r="C5" s="50"/>
      <c r="D5" s="50"/>
      <c r="E5" s="50"/>
      <c r="F5" s="50"/>
    </row>
    <row r="6" spans="1:9" ht="24" customHeight="1" x14ac:dyDescent="0.25">
      <c r="A6" s="14" t="s">
        <v>35</v>
      </c>
      <c r="B6" s="14" t="s">
        <v>36</v>
      </c>
      <c r="C6" s="14" t="s">
        <v>37</v>
      </c>
      <c r="D6" s="14" t="s">
        <v>38</v>
      </c>
      <c r="E6" s="14" t="s">
        <v>39</v>
      </c>
      <c r="F6" s="14" t="s">
        <v>40</v>
      </c>
      <c r="H6" s="15" t="s">
        <v>41</v>
      </c>
      <c r="I6" s="15" t="s">
        <v>42</v>
      </c>
    </row>
    <row r="7" spans="1:9" ht="16.5" customHeight="1" x14ac:dyDescent="0.25">
      <c r="A7" s="16">
        <v>1</v>
      </c>
      <c r="B7" s="17" t="s">
        <v>43</v>
      </c>
      <c r="C7" s="17" t="s">
        <v>44</v>
      </c>
      <c r="D7" s="18" t="s">
        <v>45</v>
      </c>
      <c r="E7" s="19">
        <v>48000</v>
      </c>
      <c r="F7" s="20" t="s">
        <v>46</v>
      </c>
      <c r="H7" s="21" t="s">
        <v>43</v>
      </c>
      <c r="I7" s="22">
        <f t="shared" ref="I7:I12" si="0">SUMIF($B$7:$B$18,H7,$E$7:$E$18)</f>
        <v>60500</v>
      </c>
    </row>
    <row r="8" spans="1:9" ht="16.5" customHeight="1" x14ac:dyDescent="0.25">
      <c r="A8" s="23">
        <v>2</v>
      </c>
      <c r="B8" s="24" t="s">
        <v>43</v>
      </c>
      <c r="C8" s="24" t="s">
        <v>47</v>
      </c>
      <c r="D8" s="25" t="s">
        <v>48</v>
      </c>
      <c r="E8" s="19">
        <v>12500</v>
      </c>
      <c r="F8" s="26" t="s">
        <v>46</v>
      </c>
      <c r="H8" s="27" t="s">
        <v>49</v>
      </c>
      <c r="I8" s="28">
        <f t="shared" si="0"/>
        <v>0</v>
      </c>
    </row>
    <row r="9" spans="1:9" ht="16.5" customHeight="1" x14ac:dyDescent="0.25">
      <c r="A9" s="16">
        <v>3</v>
      </c>
      <c r="B9" s="17" t="s">
        <v>50</v>
      </c>
      <c r="C9" s="17" t="s">
        <v>51</v>
      </c>
      <c r="D9" s="18" t="s">
        <v>45</v>
      </c>
      <c r="E9" s="19">
        <v>850</v>
      </c>
      <c r="F9" s="20" t="s">
        <v>52</v>
      </c>
      <c r="H9" s="21" t="s">
        <v>50</v>
      </c>
      <c r="I9" s="22">
        <f t="shared" si="0"/>
        <v>850</v>
      </c>
    </row>
    <row r="10" spans="1:9" ht="16.5" customHeight="1" x14ac:dyDescent="0.25">
      <c r="A10" s="23">
        <v>4</v>
      </c>
      <c r="B10" s="24" t="s">
        <v>53</v>
      </c>
      <c r="C10" s="24" t="s">
        <v>54</v>
      </c>
      <c r="D10" s="25" t="s">
        <v>45</v>
      </c>
      <c r="E10" s="19">
        <v>3600</v>
      </c>
      <c r="F10" s="26" t="s">
        <v>55</v>
      </c>
      <c r="H10" s="27" t="s">
        <v>53</v>
      </c>
      <c r="I10" s="28">
        <f t="shared" si="0"/>
        <v>3600</v>
      </c>
    </row>
    <row r="11" spans="1:9" ht="16.5" customHeight="1" x14ac:dyDescent="0.25">
      <c r="A11" s="16">
        <v>5</v>
      </c>
      <c r="B11" s="17" t="s">
        <v>56</v>
      </c>
      <c r="C11" s="17" t="s">
        <v>57</v>
      </c>
      <c r="D11" s="18" t="s">
        <v>48</v>
      </c>
      <c r="E11" s="19">
        <v>1200</v>
      </c>
      <c r="F11" s="20"/>
      <c r="H11" s="21" t="s">
        <v>58</v>
      </c>
      <c r="I11" s="22">
        <f t="shared" si="0"/>
        <v>0</v>
      </c>
    </row>
    <row r="12" spans="1:9" ht="16.5" customHeight="1" x14ac:dyDescent="0.25">
      <c r="A12" s="23">
        <v>6</v>
      </c>
      <c r="B12" s="24"/>
      <c r="C12" s="24"/>
      <c r="D12" s="25"/>
      <c r="E12" s="19"/>
      <c r="F12" s="24"/>
      <c r="H12" s="27" t="s">
        <v>56</v>
      </c>
      <c r="I12" s="28">
        <f t="shared" si="0"/>
        <v>1200</v>
      </c>
    </row>
    <row r="13" spans="1:9" ht="16.5" customHeight="1" x14ac:dyDescent="0.25">
      <c r="A13" s="16">
        <v>7</v>
      </c>
      <c r="B13" s="17"/>
      <c r="C13" s="17"/>
      <c r="D13" s="18"/>
      <c r="E13" s="19"/>
      <c r="F13" s="17"/>
    </row>
    <row r="14" spans="1:9" ht="16.5" customHeight="1" x14ac:dyDescent="0.25">
      <c r="A14" s="23">
        <v>8</v>
      </c>
      <c r="B14" s="24"/>
      <c r="C14" s="24"/>
      <c r="D14" s="25"/>
      <c r="E14" s="19"/>
      <c r="F14" s="24"/>
    </row>
    <row r="15" spans="1:9" ht="16.5" customHeight="1" x14ac:dyDescent="0.25">
      <c r="A15" s="16">
        <v>9</v>
      </c>
      <c r="B15" s="17"/>
      <c r="C15" s="17"/>
      <c r="D15" s="18"/>
      <c r="E15" s="19"/>
      <c r="F15" s="17"/>
    </row>
    <row r="16" spans="1:9" ht="16.5" customHeight="1" x14ac:dyDescent="0.25">
      <c r="A16" s="23">
        <v>10</v>
      </c>
      <c r="B16" s="24"/>
      <c r="C16" s="24"/>
      <c r="D16" s="25"/>
      <c r="E16" s="19"/>
      <c r="F16" s="24"/>
    </row>
    <row r="17" spans="1:6" ht="16.5" customHeight="1" x14ac:dyDescent="0.25">
      <c r="A17" s="16">
        <v>11</v>
      </c>
      <c r="B17" s="17"/>
      <c r="C17" s="17"/>
      <c r="D17" s="18"/>
      <c r="E17" s="19"/>
      <c r="F17" s="17"/>
    </row>
    <row r="18" spans="1:6" ht="16.5" customHeight="1" x14ac:dyDescent="0.25">
      <c r="A18" s="23">
        <v>12</v>
      </c>
      <c r="B18" s="24"/>
      <c r="C18" s="24"/>
      <c r="D18" s="25"/>
      <c r="E18" s="19"/>
      <c r="F18" s="24"/>
    </row>
    <row r="19" spans="1:6" ht="21.75" customHeight="1" x14ac:dyDescent="0.25">
      <c r="A19" s="51" t="s">
        <v>23</v>
      </c>
      <c r="B19" s="51"/>
      <c r="C19" s="51"/>
      <c r="D19" s="51"/>
      <c r="E19" s="29">
        <f>SUM(E7:E18)</f>
        <v>66150</v>
      </c>
      <c r="F19" s="30"/>
    </row>
  </sheetData>
  <autoFilter ref="A6:F18" xr:uid="{00000000-0009-0000-0000-000001000000}"/>
  <mergeCells count="5">
    <mergeCell ref="A1:F1"/>
    <mergeCell ref="A2:F2"/>
    <mergeCell ref="A3:F3"/>
    <mergeCell ref="A5:F5"/>
    <mergeCell ref="A19:D19"/>
  </mergeCells>
  <pageMargins left="0.3" right="0.3" top="0.4" bottom="0.4" header="0.511811023622047" footer="0.511811023622047"/>
  <pageSetup fitToHeight="0" orientation="landscape" horizontalDpi="300" verticalDpi="300"/>
  <extLst>
    <ext xmlns:x14="http://schemas.microsoft.com/office/spreadsheetml/2009/9/main" uri="{CCE6A557-97BC-4b89-ADB6-D9C93CAAB3DF}">
      <x14:dataValidations xmlns:xm="http://schemas.microsoft.com/office/excel/2006/main" count="1">
        <x14:dataValidation type="list" allowBlank="1" xr:uid="{00000000-0002-0000-0100-000000000000}">
          <x14:formula1>
            <xm:f>Hinweise!$B$7:$B$12</xm:f>
          </x14:formula1>
          <x14:formula2>
            <xm:f>0</xm:f>
          </x14:formula2>
          <xm:sqref>B7:B18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1"/>
  <sheetViews>
    <sheetView showGridLines="0" zoomScaleNormal="100" workbookViewId="0">
      <pane ySplit="6" topLeftCell="A7" activePane="bottomLeft" state="frozen"/>
      <selection pane="bottomLeft"/>
    </sheetView>
  </sheetViews>
  <sheetFormatPr baseColWidth="10" defaultColWidth="8.7109375" defaultRowHeight="15" x14ac:dyDescent="0.25"/>
  <cols>
    <col min="1" max="1" width="6" customWidth="1"/>
    <col min="2" max="2" width="30" customWidth="1"/>
    <col min="3" max="3" width="34" customWidth="1"/>
    <col min="4" max="4" width="16" customWidth="1"/>
    <col min="5" max="5" width="20" customWidth="1"/>
    <col min="6" max="6" width="12" customWidth="1"/>
    <col min="7" max="7" width="18" customWidth="1"/>
  </cols>
  <sheetData>
    <row r="1" spans="1:7" ht="37.5" customHeight="1" x14ac:dyDescent="0.25">
      <c r="A1" s="12" t="s">
        <v>59</v>
      </c>
      <c r="B1" s="12"/>
      <c r="C1" s="12"/>
      <c r="D1" s="12"/>
      <c r="E1" s="12"/>
      <c r="F1" s="12"/>
      <c r="G1" s="12"/>
    </row>
    <row r="2" spans="1:7" ht="18" customHeight="1" x14ac:dyDescent="0.25">
      <c r="A2" s="11" t="s">
        <v>60</v>
      </c>
      <c r="B2" s="11"/>
      <c r="C2" s="11"/>
      <c r="D2" s="11"/>
      <c r="E2" s="11"/>
      <c r="F2" s="11"/>
      <c r="G2" s="11"/>
    </row>
    <row r="3" spans="1:7" ht="3.75" customHeight="1" x14ac:dyDescent="0.25">
      <c r="A3" s="10"/>
      <c r="B3" s="10"/>
      <c r="C3" s="10"/>
      <c r="D3" s="10"/>
      <c r="E3" s="10"/>
      <c r="F3" s="10"/>
      <c r="G3" s="10"/>
    </row>
    <row r="5" spans="1:7" ht="21.75" customHeight="1" x14ac:dyDescent="0.25">
      <c r="A5" s="52" t="s">
        <v>61</v>
      </c>
      <c r="B5" s="52"/>
      <c r="C5" s="52"/>
      <c r="D5" s="52"/>
      <c r="E5" s="52"/>
      <c r="F5" s="52"/>
      <c r="G5" s="52"/>
    </row>
    <row r="6" spans="1:7" ht="27.75" customHeight="1" x14ac:dyDescent="0.25">
      <c r="A6" s="31" t="s">
        <v>35</v>
      </c>
      <c r="B6" s="31" t="s">
        <v>62</v>
      </c>
      <c r="C6" s="31" t="s">
        <v>63</v>
      </c>
      <c r="D6" s="31" t="s">
        <v>64</v>
      </c>
      <c r="E6" s="31" t="s">
        <v>65</v>
      </c>
      <c r="F6" s="31" t="s">
        <v>66</v>
      </c>
      <c r="G6" s="31" t="s">
        <v>67</v>
      </c>
    </row>
    <row r="7" spans="1:7" ht="16.5" customHeight="1" x14ac:dyDescent="0.25">
      <c r="A7" s="16">
        <v>1</v>
      </c>
      <c r="B7" s="17" t="s">
        <v>68</v>
      </c>
      <c r="C7" s="17" t="s">
        <v>69</v>
      </c>
      <c r="D7" s="32">
        <v>1188</v>
      </c>
      <c r="E7" s="33">
        <v>1188</v>
      </c>
      <c r="F7" s="34">
        <v>46387</v>
      </c>
      <c r="G7" s="16"/>
    </row>
    <row r="8" spans="1:7" ht="16.5" customHeight="1" x14ac:dyDescent="0.25">
      <c r="A8" s="23">
        <v>2</v>
      </c>
      <c r="B8" s="24" t="s">
        <v>70</v>
      </c>
      <c r="C8" s="24" t="s">
        <v>71</v>
      </c>
      <c r="D8" s="35">
        <v>400</v>
      </c>
      <c r="E8" s="33">
        <v>400</v>
      </c>
      <c r="F8" s="36">
        <v>46095</v>
      </c>
      <c r="G8" s="23"/>
    </row>
    <row r="9" spans="1:7" ht="16.5" customHeight="1" x14ac:dyDescent="0.25">
      <c r="A9" s="16">
        <v>3</v>
      </c>
      <c r="B9" s="17" t="s">
        <v>72</v>
      </c>
      <c r="C9" s="17" t="s">
        <v>73</v>
      </c>
      <c r="D9" s="32">
        <v>85</v>
      </c>
      <c r="E9" s="33">
        <v>85</v>
      </c>
      <c r="F9" s="34">
        <v>46144</v>
      </c>
      <c r="G9" s="16"/>
    </row>
    <row r="10" spans="1:7" ht="16.5" customHeight="1" x14ac:dyDescent="0.25">
      <c r="A10" s="23">
        <v>4</v>
      </c>
      <c r="B10" s="24" t="s">
        <v>74</v>
      </c>
      <c r="C10" s="24" t="s">
        <v>75</v>
      </c>
      <c r="D10" s="35">
        <v>240</v>
      </c>
      <c r="E10" s="33">
        <v>240</v>
      </c>
      <c r="F10" s="36">
        <v>46191</v>
      </c>
      <c r="G10" s="23"/>
    </row>
    <row r="11" spans="1:7" ht="16.5" customHeight="1" x14ac:dyDescent="0.25">
      <c r="A11" s="16">
        <v>5</v>
      </c>
      <c r="B11" s="17" t="s">
        <v>76</v>
      </c>
      <c r="C11" s="17" t="s">
        <v>77</v>
      </c>
      <c r="D11" s="32">
        <v>16</v>
      </c>
      <c r="E11" s="33">
        <v>16</v>
      </c>
      <c r="F11" s="34">
        <v>46387</v>
      </c>
      <c r="G11" s="16"/>
    </row>
    <row r="12" spans="1:7" ht="16.5" customHeight="1" x14ac:dyDescent="0.25">
      <c r="A12" s="23">
        <v>6</v>
      </c>
      <c r="B12" s="24" t="s">
        <v>78</v>
      </c>
      <c r="C12" s="24" t="s">
        <v>79</v>
      </c>
      <c r="D12" s="35">
        <v>120</v>
      </c>
      <c r="E12" s="33">
        <v>120</v>
      </c>
      <c r="F12" s="36">
        <v>46037</v>
      </c>
      <c r="G12" s="23"/>
    </row>
    <row r="13" spans="1:7" ht="16.5" customHeight="1" x14ac:dyDescent="0.25">
      <c r="A13" s="16">
        <v>7</v>
      </c>
      <c r="B13" s="17" t="s">
        <v>80</v>
      </c>
      <c r="C13" s="17" t="s">
        <v>81</v>
      </c>
      <c r="D13" s="32">
        <v>600</v>
      </c>
      <c r="E13" s="33">
        <v>600</v>
      </c>
      <c r="F13" s="34">
        <v>46387</v>
      </c>
      <c r="G13" s="16"/>
    </row>
    <row r="14" spans="1:7" ht="16.5" customHeight="1" x14ac:dyDescent="0.25">
      <c r="A14" s="23">
        <v>8</v>
      </c>
      <c r="B14" s="24"/>
      <c r="C14" s="24"/>
      <c r="D14" s="35"/>
      <c r="E14" s="33"/>
      <c r="F14" s="36"/>
      <c r="G14" s="37"/>
    </row>
    <row r="15" spans="1:7" ht="16.5" customHeight="1" x14ac:dyDescent="0.25">
      <c r="A15" s="16">
        <v>9</v>
      </c>
      <c r="B15" s="17"/>
      <c r="C15" s="17"/>
      <c r="D15" s="32"/>
      <c r="E15" s="33"/>
      <c r="F15" s="34"/>
      <c r="G15" s="38"/>
    </row>
    <row r="16" spans="1:7" ht="16.5" customHeight="1" x14ac:dyDescent="0.25">
      <c r="A16" s="23">
        <v>10</v>
      </c>
      <c r="B16" s="24"/>
      <c r="C16" s="24"/>
      <c r="D16" s="35"/>
      <c r="E16" s="33"/>
      <c r="F16" s="36"/>
      <c r="G16" s="37"/>
    </row>
    <row r="17" spans="1:7" ht="21.75" customHeight="1" x14ac:dyDescent="0.25">
      <c r="A17" s="51" t="s">
        <v>82</v>
      </c>
      <c r="B17" s="51"/>
      <c r="C17" s="51"/>
      <c r="D17" s="51"/>
      <c r="E17" s="39">
        <f>SUM(E7:E16)</f>
        <v>2649</v>
      </c>
      <c r="F17" s="30"/>
      <c r="G17" s="30"/>
    </row>
    <row r="19" spans="1:7" ht="21.75" customHeight="1" x14ac:dyDescent="0.25">
      <c r="A19" s="52" t="s">
        <v>83</v>
      </c>
      <c r="B19" s="52"/>
      <c r="C19" s="52"/>
      <c r="D19" s="52"/>
      <c r="E19" s="52"/>
      <c r="F19" s="52"/>
      <c r="G19" s="52"/>
    </row>
    <row r="20" spans="1:7" ht="27.75" customHeight="1" x14ac:dyDescent="0.25">
      <c r="A20" s="31" t="s">
        <v>35</v>
      </c>
      <c r="B20" s="31" t="s">
        <v>62</v>
      </c>
      <c r="C20" s="31" t="s">
        <v>63</v>
      </c>
      <c r="D20" s="31" t="s">
        <v>64</v>
      </c>
      <c r="E20" s="31" t="s">
        <v>65</v>
      </c>
      <c r="F20" s="31" t="s">
        <v>66</v>
      </c>
      <c r="G20" s="31" t="s">
        <v>67</v>
      </c>
    </row>
    <row r="21" spans="1:7" ht="16.5" customHeight="1" x14ac:dyDescent="0.25">
      <c r="A21" s="16">
        <v>1</v>
      </c>
      <c r="B21" s="17" t="s">
        <v>84</v>
      </c>
      <c r="C21" s="17" t="s">
        <v>85</v>
      </c>
      <c r="D21" s="32">
        <v>3800</v>
      </c>
      <c r="E21" s="33">
        <v>3800</v>
      </c>
      <c r="F21" s="34">
        <v>46387</v>
      </c>
      <c r="G21" s="16"/>
    </row>
    <row r="22" spans="1:7" ht="16.5" customHeight="1" x14ac:dyDescent="0.25">
      <c r="A22" s="23">
        <v>2</v>
      </c>
      <c r="B22" s="24" t="s">
        <v>86</v>
      </c>
      <c r="C22" s="24" t="s">
        <v>87</v>
      </c>
      <c r="D22" s="35">
        <v>2400</v>
      </c>
      <c r="E22" s="33">
        <v>2400</v>
      </c>
      <c r="F22" s="36">
        <v>46387</v>
      </c>
      <c r="G22" s="23"/>
    </row>
    <row r="23" spans="1:7" ht="16.5" customHeight="1" x14ac:dyDescent="0.25">
      <c r="A23" s="16">
        <v>3</v>
      </c>
      <c r="B23" s="17" t="s">
        <v>88</v>
      </c>
      <c r="C23" s="17" t="s">
        <v>89</v>
      </c>
      <c r="D23" s="32">
        <v>420</v>
      </c>
      <c r="E23" s="33">
        <v>420</v>
      </c>
      <c r="F23" s="34">
        <v>46387</v>
      </c>
      <c r="G23" s="16"/>
    </row>
    <row r="24" spans="1:7" ht="16.5" customHeight="1" x14ac:dyDescent="0.25">
      <c r="A24" s="23">
        <v>4</v>
      </c>
      <c r="B24" s="24" t="s">
        <v>90</v>
      </c>
      <c r="C24" s="24" t="s">
        <v>91</v>
      </c>
      <c r="D24" s="35">
        <v>300</v>
      </c>
      <c r="E24" s="33">
        <v>300</v>
      </c>
      <c r="F24" s="36">
        <v>46346</v>
      </c>
      <c r="G24" s="23"/>
    </row>
    <row r="25" spans="1:7" ht="16.5" customHeight="1" x14ac:dyDescent="0.25">
      <c r="A25" s="16">
        <v>5</v>
      </c>
      <c r="B25" s="17" t="s">
        <v>92</v>
      </c>
      <c r="C25" s="17" t="s">
        <v>93</v>
      </c>
      <c r="D25" s="32">
        <v>1500</v>
      </c>
      <c r="E25" s="33">
        <v>1500</v>
      </c>
      <c r="F25" s="34">
        <v>46387</v>
      </c>
      <c r="G25" s="16"/>
    </row>
    <row r="26" spans="1:7" ht="16.5" customHeight="1" x14ac:dyDescent="0.25">
      <c r="A26" s="23">
        <v>6</v>
      </c>
      <c r="B26" s="24"/>
      <c r="C26" s="24"/>
      <c r="D26" s="35"/>
      <c r="E26" s="33"/>
      <c r="F26" s="36"/>
      <c r="G26" s="37"/>
    </row>
    <row r="27" spans="1:7" ht="16.5" customHeight="1" x14ac:dyDescent="0.25">
      <c r="A27" s="16">
        <v>7</v>
      </c>
      <c r="B27" s="17"/>
      <c r="C27" s="17"/>
      <c r="D27" s="32"/>
      <c r="E27" s="33"/>
      <c r="F27" s="34"/>
      <c r="G27" s="38"/>
    </row>
    <row r="28" spans="1:7" ht="16.5" customHeight="1" x14ac:dyDescent="0.25">
      <c r="A28" s="23">
        <v>8</v>
      </c>
      <c r="B28" s="24"/>
      <c r="C28" s="24"/>
      <c r="D28" s="35"/>
      <c r="E28" s="33"/>
      <c r="F28" s="36"/>
      <c r="G28" s="37"/>
    </row>
    <row r="29" spans="1:7" ht="21.75" customHeight="1" x14ac:dyDescent="0.25">
      <c r="A29" s="51" t="s">
        <v>94</v>
      </c>
      <c r="B29" s="51"/>
      <c r="C29" s="51"/>
      <c r="D29" s="51"/>
      <c r="E29" s="39">
        <f>SUM(E21:E28)</f>
        <v>8420</v>
      </c>
      <c r="F29" s="30"/>
      <c r="G29" s="30"/>
    </row>
    <row r="31" spans="1:7" ht="21.75" customHeight="1" x14ac:dyDescent="0.25">
      <c r="A31" s="52" t="s">
        <v>95</v>
      </c>
      <c r="B31" s="52"/>
      <c r="C31" s="52"/>
      <c r="D31" s="52"/>
      <c r="E31" s="52"/>
      <c r="F31" s="52"/>
      <c r="G31" s="52"/>
    </row>
    <row r="32" spans="1:7" ht="27.75" customHeight="1" x14ac:dyDescent="0.25">
      <c r="A32" s="31" t="s">
        <v>35</v>
      </c>
      <c r="B32" s="31" t="s">
        <v>62</v>
      </c>
      <c r="C32" s="31" t="s">
        <v>63</v>
      </c>
      <c r="D32" s="31" t="s">
        <v>64</v>
      </c>
      <c r="E32" s="31" t="s">
        <v>65</v>
      </c>
      <c r="F32" s="31" t="s">
        <v>66</v>
      </c>
      <c r="G32" s="31" t="s">
        <v>67</v>
      </c>
    </row>
    <row r="33" spans="1:7" ht="16.5" customHeight="1" x14ac:dyDescent="0.25">
      <c r="A33" s="16">
        <v>1</v>
      </c>
      <c r="B33" s="17" t="s">
        <v>96</v>
      </c>
      <c r="C33" s="17" t="s">
        <v>97</v>
      </c>
      <c r="D33" s="32">
        <v>480</v>
      </c>
      <c r="E33" s="33">
        <v>300</v>
      </c>
      <c r="F33" s="34">
        <v>46063</v>
      </c>
      <c r="G33" s="16"/>
    </row>
    <row r="34" spans="1:7" ht="16.5" customHeight="1" x14ac:dyDescent="0.25">
      <c r="A34" s="23">
        <v>2</v>
      </c>
      <c r="B34" s="24" t="s">
        <v>98</v>
      </c>
      <c r="C34" s="24" t="s">
        <v>99</v>
      </c>
      <c r="D34" s="35">
        <v>1200</v>
      </c>
      <c r="E34" s="33">
        <v>1100</v>
      </c>
      <c r="F34" s="36">
        <v>46208</v>
      </c>
      <c r="G34" s="23"/>
    </row>
    <row r="35" spans="1:7" ht="16.5" customHeight="1" x14ac:dyDescent="0.25">
      <c r="A35" s="16">
        <v>3</v>
      </c>
      <c r="B35" s="17" t="s">
        <v>96</v>
      </c>
      <c r="C35" s="17" t="s">
        <v>100</v>
      </c>
      <c r="D35" s="32">
        <v>2000</v>
      </c>
      <c r="E35" s="33">
        <v>900</v>
      </c>
      <c r="F35" s="34">
        <v>46287</v>
      </c>
      <c r="G35" s="16"/>
    </row>
    <row r="36" spans="1:7" ht="16.5" customHeight="1" x14ac:dyDescent="0.25">
      <c r="A36" s="23">
        <v>4</v>
      </c>
      <c r="B36" s="24"/>
      <c r="C36" s="24"/>
      <c r="D36" s="35"/>
      <c r="E36" s="33"/>
      <c r="F36" s="36"/>
      <c r="G36" s="37"/>
    </row>
    <row r="37" spans="1:7" ht="16.5" customHeight="1" x14ac:dyDescent="0.25">
      <c r="A37" s="16">
        <v>5</v>
      </c>
      <c r="B37" s="17"/>
      <c r="C37" s="17"/>
      <c r="D37" s="32"/>
      <c r="E37" s="33"/>
      <c r="F37" s="34"/>
      <c r="G37" s="38"/>
    </row>
    <row r="38" spans="1:7" ht="16.5" customHeight="1" x14ac:dyDescent="0.25">
      <c r="A38" s="23">
        <v>6</v>
      </c>
      <c r="B38" s="24"/>
      <c r="C38" s="24"/>
      <c r="D38" s="35"/>
      <c r="E38" s="33"/>
      <c r="F38" s="36"/>
      <c r="G38" s="37"/>
    </row>
    <row r="39" spans="1:7" ht="21.75" customHeight="1" x14ac:dyDescent="0.25">
      <c r="A39" s="51" t="s">
        <v>101</v>
      </c>
      <c r="B39" s="51"/>
      <c r="C39" s="51"/>
      <c r="D39" s="51"/>
      <c r="E39" s="39">
        <f>SUM(E33:E38)</f>
        <v>2300</v>
      </c>
      <c r="F39" s="30"/>
      <c r="G39" s="30"/>
    </row>
    <row r="40" spans="1:7" ht="19.5" customHeight="1" x14ac:dyDescent="0.25">
      <c r="A40" s="53" t="s">
        <v>102</v>
      </c>
      <c r="B40" s="53"/>
      <c r="C40" s="53"/>
      <c r="D40" s="53"/>
      <c r="E40" s="40">
        <f>ROUND(E39*0.2,2)</f>
        <v>460</v>
      </c>
      <c r="F40" s="41"/>
      <c r="G40" s="41"/>
    </row>
    <row r="41" spans="1:7" ht="30" customHeight="1" x14ac:dyDescent="0.25">
      <c r="A41" s="49" t="s">
        <v>103</v>
      </c>
      <c r="B41" s="49"/>
      <c r="C41" s="49"/>
      <c r="D41" s="49"/>
      <c r="E41" s="49"/>
      <c r="F41" s="49"/>
      <c r="G41" s="49"/>
    </row>
  </sheetData>
  <mergeCells count="11">
    <mergeCell ref="A41:G41"/>
    <mergeCell ref="A19:G19"/>
    <mergeCell ref="A29:D29"/>
    <mergeCell ref="A31:G31"/>
    <mergeCell ref="A39:D39"/>
    <mergeCell ref="A40:D40"/>
    <mergeCell ref="A1:G1"/>
    <mergeCell ref="A2:G2"/>
    <mergeCell ref="A3:G3"/>
    <mergeCell ref="A5:G5"/>
    <mergeCell ref="A17:D17"/>
  </mergeCells>
  <pageMargins left="0.3" right="0.3" top="0.4" bottom="0.4" header="0.511811023622047" footer="0.511811023622047"/>
  <pageSetup fitToHeight="0" orientation="landscape" horizontalDpi="300" verticalDpi="300"/>
  <extLst>
    <ext xmlns:x14="http://schemas.microsoft.com/office/spreadsheetml/2009/9/main" uri="{CCE6A557-97BC-4b89-ADB6-D9C93CAAB3DF}">
      <x14:dataValidations xmlns:xm="http://schemas.microsoft.com/office/excel/2006/main" count="3">
        <x14:dataValidation type="list" allowBlank="1" xr:uid="{00000000-0002-0000-0200-000000000000}">
          <x14:formula1>
            <xm:f>Hinweise!$D$7:$D$17</xm:f>
          </x14:formula1>
          <x14:formula2>
            <xm:f>0</xm:f>
          </x14:formula2>
          <xm:sqref>B7:B16</xm:sqref>
        </x14:dataValidation>
        <x14:dataValidation type="list" allowBlank="1" xr:uid="{00000000-0002-0000-0200-000001000000}">
          <x14:formula1>
            <xm:f>Hinweise!$F$7:$F$14</xm:f>
          </x14:formula1>
          <x14:formula2>
            <xm:f>0</xm:f>
          </x14:formula2>
          <xm:sqref>B21:B28</xm:sqref>
        </x14:dataValidation>
        <x14:dataValidation type="list" allowBlank="1" xr:uid="{00000000-0002-0000-0200-000002000000}">
          <x14:formula1>
            <xm:f>Hinweise!$H$7:$H$10</xm:f>
          </x14:formula1>
          <x14:formula2>
            <xm:f>0</xm:f>
          </x14:formula2>
          <xm:sqref>B33:B38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6"/>
  <sheetViews>
    <sheetView showGridLines="0" zoomScaleNormal="100" workbookViewId="0"/>
  </sheetViews>
  <sheetFormatPr baseColWidth="10" defaultColWidth="8.7109375" defaultRowHeight="15" x14ac:dyDescent="0.25"/>
  <cols>
    <col min="1" max="1" width="22" customWidth="1"/>
    <col min="2" max="2" width="34" customWidth="1"/>
    <col min="3" max="3" width="3" customWidth="1"/>
    <col min="4" max="4" width="30" customWidth="1"/>
    <col min="5" max="5" width="3" customWidth="1"/>
    <col min="6" max="6" width="30" customWidth="1"/>
    <col min="7" max="7" width="3" customWidth="1"/>
    <col min="8" max="8" width="30" customWidth="1"/>
  </cols>
  <sheetData>
    <row r="1" spans="1:8" ht="37.5" customHeight="1" x14ac:dyDescent="0.25">
      <c r="A1" s="12" t="s">
        <v>104</v>
      </c>
      <c r="B1" s="12"/>
      <c r="C1" s="12"/>
      <c r="D1" s="12"/>
      <c r="E1" s="12"/>
      <c r="F1" s="12"/>
      <c r="G1" s="12"/>
      <c r="H1" s="12"/>
    </row>
    <row r="2" spans="1:8" ht="18" customHeight="1" x14ac:dyDescent="0.25">
      <c r="A2" s="11" t="s">
        <v>105</v>
      </c>
      <c r="B2" s="11"/>
      <c r="C2" s="11"/>
      <c r="D2" s="11"/>
      <c r="E2" s="11"/>
      <c r="F2" s="11"/>
      <c r="G2" s="11"/>
      <c r="H2" s="11"/>
    </row>
    <row r="3" spans="1:8" ht="3.75" customHeight="1" x14ac:dyDescent="0.25">
      <c r="A3" s="10"/>
      <c r="B3" s="10"/>
      <c r="C3" s="10"/>
      <c r="D3" s="10"/>
      <c r="E3" s="10"/>
      <c r="F3" s="10"/>
      <c r="G3" s="10"/>
      <c r="H3" s="10"/>
    </row>
    <row r="5" spans="1:8" ht="21.75" customHeight="1" x14ac:dyDescent="0.25">
      <c r="A5" s="9" t="s">
        <v>106</v>
      </c>
      <c r="B5" s="9"/>
      <c r="C5" s="9"/>
      <c r="D5" s="9"/>
      <c r="E5" s="9"/>
      <c r="F5" s="9"/>
      <c r="G5" s="9"/>
      <c r="H5" s="9"/>
    </row>
    <row r="6" spans="1:8" x14ac:dyDescent="0.25">
      <c r="B6" s="15" t="s">
        <v>36</v>
      </c>
      <c r="D6" s="15" t="s">
        <v>107</v>
      </c>
      <c r="F6" s="15" t="s">
        <v>108</v>
      </c>
      <c r="H6" s="15" t="s">
        <v>109</v>
      </c>
    </row>
    <row r="7" spans="1:8" x14ac:dyDescent="0.25">
      <c r="B7" s="17" t="s">
        <v>43</v>
      </c>
      <c r="D7" s="17" t="s">
        <v>68</v>
      </c>
      <c r="F7" s="17" t="s">
        <v>84</v>
      </c>
      <c r="H7" s="17" t="s">
        <v>98</v>
      </c>
    </row>
    <row r="8" spans="1:8" x14ac:dyDescent="0.25">
      <c r="B8" s="24" t="s">
        <v>49</v>
      </c>
      <c r="D8" s="24" t="s">
        <v>70</v>
      </c>
      <c r="F8" s="24" t="s">
        <v>86</v>
      </c>
      <c r="H8" s="24" t="s">
        <v>96</v>
      </c>
    </row>
    <row r="9" spans="1:8" x14ac:dyDescent="0.25">
      <c r="B9" s="17" t="s">
        <v>50</v>
      </c>
      <c r="D9" s="17" t="s">
        <v>72</v>
      </c>
      <c r="F9" s="17" t="s">
        <v>88</v>
      </c>
      <c r="H9" s="17" t="s">
        <v>110</v>
      </c>
    </row>
    <row r="10" spans="1:8" x14ac:dyDescent="0.25">
      <c r="B10" s="24" t="s">
        <v>53</v>
      </c>
      <c r="D10" s="24" t="s">
        <v>74</v>
      </c>
      <c r="F10" s="24" t="s">
        <v>90</v>
      </c>
      <c r="H10" s="24" t="s">
        <v>111</v>
      </c>
    </row>
    <row r="11" spans="1:8" x14ac:dyDescent="0.25">
      <c r="B11" s="17" t="s">
        <v>58</v>
      </c>
      <c r="D11" s="17" t="s">
        <v>76</v>
      </c>
      <c r="F11" s="17" t="s">
        <v>92</v>
      </c>
    </row>
    <row r="12" spans="1:8" x14ac:dyDescent="0.25">
      <c r="B12" s="24" t="s">
        <v>56</v>
      </c>
      <c r="D12" s="24" t="s">
        <v>78</v>
      </c>
      <c r="F12" s="24" t="s">
        <v>112</v>
      </c>
    </row>
    <row r="13" spans="1:8" x14ac:dyDescent="0.25">
      <c r="D13" s="17" t="s">
        <v>113</v>
      </c>
      <c r="F13" s="17" t="s">
        <v>114</v>
      </c>
    </row>
    <row r="14" spans="1:8" x14ac:dyDescent="0.25">
      <c r="D14" s="24" t="s">
        <v>80</v>
      </c>
      <c r="F14" s="24" t="s">
        <v>115</v>
      </c>
    </row>
    <row r="15" spans="1:8" x14ac:dyDescent="0.25">
      <c r="D15" s="17" t="s">
        <v>116</v>
      </c>
    </row>
    <row r="16" spans="1:8" x14ac:dyDescent="0.25">
      <c r="D16" s="24" t="s">
        <v>117</v>
      </c>
    </row>
    <row r="17" spans="1:8" x14ac:dyDescent="0.25">
      <c r="D17" s="17" t="s">
        <v>118</v>
      </c>
    </row>
    <row r="18" spans="1:8" x14ac:dyDescent="0.25">
      <c r="B18" s="15" t="s">
        <v>9</v>
      </c>
      <c r="D18" s="15" t="s">
        <v>119</v>
      </c>
    </row>
    <row r="19" spans="1:8" x14ac:dyDescent="0.25">
      <c r="B19" s="17" t="s">
        <v>120</v>
      </c>
      <c r="D19" s="17" t="s">
        <v>14</v>
      </c>
    </row>
    <row r="20" spans="1:8" x14ac:dyDescent="0.25">
      <c r="B20" s="24" t="s">
        <v>10</v>
      </c>
      <c r="D20" s="24" t="s">
        <v>121</v>
      </c>
    </row>
    <row r="22" spans="1:8" ht="21.75" customHeight="1" x14ac:dyDescent="0.25">
      <c r="A22" s="9" t="s">
        <v>122</v>
      </c>
      <c r="B22" s="9"/>
      <c r="C22" s="9"/>
      <c r="D22" s="9"/>
      <c r="E22" s="9"/>
      <c r="F22" s="9"/>
      <c r="G22" s="9"/>
      <c r="H22" s="9"/>
    </row>
    <row r="23" spans="1:8" ht="16.5" customHeight="1" x14ac:dyDescent="0.25">
      <c r="A23" s="42" t="s">
        <v>123</v>
      </c>
      <c r="B23" s="54" t="s">
        <v>124</v>
      </c>
      <c r="C23" s="54"/>
      <c r="D23" s="54"/>
      <c r="E23" s="54"/>
      <c r="F23" s="54"/>
      <c r="G23" s="54"/>
      <c r="H23" s="54"/>
    </row>
    <row r="24" spans="1:8" ht="16.5" customHeight="1" x14ac:dyDescent="0.25">
      <c r="A24" s="43" t="s">
        <v>125</v>
      </c>
      <c r="B24" s="54" t="s">
        <v>126</v>
      </c>
      <c r="C24" s="54"/>
      <c r="D24" s="54"/>
      <c r="E24" s="54"/>
      <c r="F24" s="54"/>
      <c r="G24" s="54"/>
      <c r="H24" s="54"/>
    </row>
    <row r="25" spans="1:8" ht="16.5" customHeight="1" x14ac:dyDescent="0.25">
      <c r="A25" s="44" t="s">
        <v>127</v>
      </c>
      <c r="B25" s="54" t="s">
        <v>128</v>
      </c>
      <c r="C25" s="54"/>
      <c r="D25" s="54"/>
      <c r="E25" s="54"/>
      <c r="F25" s="54"/>
      <c r="G25" s="54"/>
      <c r="H25" s="54"/>
    </row>
    <row r="26" spans="1:8" ht="16.5" customHeight="1" x14ac:dyDescent="0.25">
      <c r="A26" s="45" t="s">
        <v>129</v>
      </c>
      <c r="B26" s="54" t="s">
        <v>130</v>
      </c>
      <c r="C26" s="54"/>
      <c r="D26" s="54"/>
      <c r="E26" s="54"/>
      <c r="F26" s="54"/>
      <c r="G26" s="54"/>
      <c r="H26" s="54"/>
    </row>
    <row r="28" spans="1:8" ht="21.75" customHeight="1" x14ac:dyDescent="0.25">
      <c r="A28" s="9" t="s">
        <v>131</v>
      </c>
      <c r="B28" s="9"/>
      <c r="C28" s="9"/>
      <c r="D28" s="9"/>
      <c r="E28" s="9"/>
      <c r="F28" s="9"/>
      <c r="G28" s="9"/>
      <c r="H28" s="9"/>
    </row>
    <row r="29" spans="1:8" ht="18" customHeight="1" x14ac:dyDescent="0.25">
      <c r="A29" s="46" t="s">
        <v>132</v>
      </c>
      <c r="B29" s="55" t="s">
        <v>133</v>
      </c>
      <c r="C29" s="55"/>
      <c r="D29" s="55"/>
      <c r="E29" s="55"/>
      <c r="F29" s="55"/>
      <c r="G29" s="55"/>
      <c r="H29" s="55"/>
    </row>
    <row r="30" spans="1:8" ht="18" customHeight="1" x14ac:dyDescent="0.25">
      <c r="A30" s="46" t="s">
        <v>132</v>
      </c>
      <c r="B30" s="55" t="s">
        <v>134</v>
      </c>
      <c r="C30" s="55"/>
      <c r="D30" s="55"/>
      <c r="E30" s="55"/>
      <c r="F30" s="55"/>
      <c r="G30" s="55"/>
      <c r="H30" s="55"/>
    </row>
    <row r="31" spans="1:8" ht="18" customHeight="1" x14ac:dyDescent="0.25">
      <c r="A31" s="46" t="s">
        <v>132</v>
      </c>
      <c r="B31" s="55" t="s">
        <v>135</v>
      </c>
      <c r="C31" s="55"/>
      <c r="D31" s="55"/>
      <c r="E31" s="55"/>
      <c r="F31" s="55"/>
      <c r="G31" s="55"/>
      <c r="H31" s="55"/>
    </row>
    <row r="32" spans="1:8" ht="18" customHeight="1" x14ac:dyDescent="0.25">
      <c r="A32" s="46" t="s">
        <v>132</v>
      </c>
      <c r="B32" s="55" t="s">
        <v>136</v>
      </c>
      <c r="C32" s="55"/>
      <c r="D32" s="55"/>
      <c r="E32" s="55"/>
      <c r="F32" s="55"/>
      <c r="G32" s="55"/>
      <c r="H32" s="55"/>
    </row>
    <row r="33" spans="1:8" ht="18" customHeight="1" x14ac:dyDescent="0.25">
      <c r="A33" s="46" t="s">
        <v>132</v>
      </c>
      <c r="B33" s="55" t="s">
        <v>137</v>
      </c>
      <c r="C33" s="55"/>
      <c r="D33" s="55"/>
      <c r="E33" s="55"/>
      <c r="F33" s="55"/>
      <c r="G33" s="55"/>
      <c r="H33" s="55"/>
    </row>
    <row r="34" spans="1:8" ht="18" customHeight="1" x14ac:dyDescent="0.25">
      <c r="A34" s="46" t="s">
        <v>132</v>
      </c>
      <c r="B34" s="55" t="s">
        <v>138</v>
      </c>
      <c r="C34" s="55"/>
      <c r="D34" s="55"/>
      <c r="E34" s="55"/>
      <c r="F34" s="55"/>
      <c r="G34" s="55"/>
      <c r="H34" s="55"/>
    </row>
    <row r="36" spans="1:8" ht="42" customHeight="1" x14ac:dyDescent="0.25">
      <c r="A36" s="49" t="s">
        <v>139</v>
      </c>
      <c r="B36" s="49"/>
      <c r="C36" s="49"/>
      <c r="D36" s="49"/>
      <c r="E36" s="49"/>
      <c r="F36" s="49"/>
      <c r="G36" s="49"/>
      <c r="H36" s="49"/>
    </row>
  </sheetData>
  <mergeCells count="17">
    <mergeCell ref="B34:H34"/>
    <mergeCell ref="A36:H36"/>
    <mergeCell ref="B29:H29"/>
    <mergeCell ref="B30:H30"/>
    <mergeCell ref="B31:H31"/>
    <mergeCell ref="B32:H32"/>
    <mergeCell ref="B33:H33"/>
    <mergeCell ref="B23:H23"/>
    <mergeCell ref="B24:H24"/>
    <mergeCell ref="B25:H25"/>
    <mergeCell ref="B26:H26"/>
    <mergeCell ref="A28:H28"/>
    <mergeCell ref="A1:H1"/>
    <mergeCell ref="A2:H2"/>
    <mergeCell ref="A3:H3"/>
    <mergeCell ref="A5:H5"/>
    <mergeCell ref="A22:H22"/>
  </mergeCells>
  <pageMargins left="0.3" right="0.3" top="0.4" bottom="0.4" header="0.511811023622047" footer="0.511811023622047"/>
  <pageSetup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Übersicht</vt:lpstr>
      <vt:lpstr>Einkünfte</vt:lpstr>
      <vt:lpstr>Abzüge</vt:lpstr>
      <vt:lpstr>Hinweise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Sergio Jiménez Canales</cp:lastModifiedBy>
  <cp:revision>0</cp:revision>
  <dcterms:created xsi:type="dcterms:W3CDTF">2026-08-19T06:22:50Z</dcterms:created>
  <dcterms:modified xsi:type="dcterms:W3CDTF">2026-08-21T09:37:34Z</dcterms:modified>
  <dc:language>en-US</dc:language>
</cp:coreProperties>
</file>