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undenzettel" sheetId="1" state="visible" r:id="rId3"/>
    <sheet name="Hinweise" sheetId="2" state="visible" r:id="rId4"/>
  </sheets>
  <definedNames>
    <definedName function="false" hidden="false" localSheetId="0" name="_xlnm.Print_Area" vbProcedure="false">Stundenzettel!$A$1:$K$52</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H6" authorId="0">
      <text>
        <r>
          <rPr>
            <sz val="10"/>
            <rFont val="Arial"/>
            <family val="2"/>
          </rPr>
          <t xml:space="preserve">Tägliche Sollarbeitszeit in Stunden (z. B. 8,0). Referenz für den Saldo.</t>
        </r>
      </text>
    </comment>
  </commentList>
</comments>
</file>

<file path=xl/sharedStrings.xml><?xml version="1.0" encoding="utf-8"?>
<sst xmlns="http://schemas.openxmlformats.org/spreadsheetml/2006/main" count="87" uniqueCount="61">
  <si>
    <t xml:space="preserve">Stundenzettel</t>
  </si>
  <si>
    <t xml:space="preserve">Monatliche Arbeitszeiterfassung · Zeiten im Format hh:mm eintragen · Berechnung erfolgt automatisch</t>
  </si>
  <si>
    <t xml:space="preserve">Mitarbeiter/in</t>
  </si>
  <si>
    <t xml:space="preserve">Max Mustermann</t>
  </si>
  <si>
    <t xml:space="preserve">Monat / Jahr</t>
  </si>
  <si>
    <t xml:space="preserve">März 2026</t>
  </si>
  <si>
    <t xml:space="preserve">Abteilung</t>
  </si>
  <si>
    <t xml:space="preserve">Muster-Abteilung</t>
  </si>
  <si>
    <t xml:space="preserve">Soll pro Tag (h)</t>
  </si>
  <si>
    <t xml:space="preserve">Datum</t>
  </si>
  <si>
    <t xml:space="preserve">Tag</t>
  </si>
  <si>
    <t xml:space="preserve">Arbeits-
beginn</t>
  </si>
  <si>
    <t xml:space="preserve">Arbeits-
ende</t>
  </si>
  <si>
    <t xml:space="preserve">Pause
(hh:mm)</t>
  </si>
  <si>
    <t xml:space="preserve">Ist (h)</t>
  </si>
  <si>
    <t xml:space="preserve">Soll (h)</t>
  </si>
  <si>
    <t xml:space="preserve">Saldo (h)</t>
  </si>
  <si>
    <t xml:space="preserve">Abwesenheit</t>
  </si>
  <si>
    <t xml:space="preserve">Notiz</t>
  </si>
  <si>
    <t xml:space="preserve">So</t>
  </si>
  <si>
    <t xml:space="preserve">Mo</t>
  </si>
  <si>
    <t xml:space="preserve">Di</t>
  </si>
  <si>
    <t xml:space="preserve">Mi</t>
  </si>
  <si>
    <t xml:space="preserve">Kundentermin</t>
  </si>
  <si>
    <t xml:space="preserve">Do</t>
  </si>
  <si>
    <t xml:space="preserve">Fr</t>
  </si>
  <si>
    <t xml:space="preserve">Gleitzeit</t>
  </si>
  <si>
    <t xml:space="preserve">Sa</t>
  </si>
  <si>
    <t xml:space="preserve">Urlaub</t>
  </si>
  <si>
    <t xml:space="preserve">Projektarbeit</t>
  </si>
  <si>
    <t xml:space="preserve">Krankheit</t>
  </si>
  <si>
    <t xml:space="preserve">  Summe Monat</t>
  </si>
  <si>
    <t xml:space="preserve">Zusammenfassung</t>
  </si>
  <si>
    <t xml:space="preserve">Ist-Stunden gesamt</t>
  </si>
  <si>
    <t xml:space="preserve">Soll-Stunden gesamt</t>
  </si>
  <si>
    <t xml:space="preserve">Saldo (Über-/Minusstd.)</t>
  </si>
  <si>
    <t xml:space="preserve">Urlaubstage</t>
  </si>
  <si>
    <t xml:space="preserve">Krankheitstage</t>
  </si>
  <si>
    <t xml:space="preserve">Arbeitstage erfasst</t>
  </si>
  <si>
    <t xml:space="preserve">Legende:  Cremefarbene Zellen = Eingabe  ·  Abwesenheit per Dropdown wählen  ·  Ist = (Ende − Beginn − Pause)  ·  Saldo = Ist − Soll  ·  bei Urlaub/Krankheit zählt die Sollzeit</t>
  </si>
  <si>
    <t xml:space="preserve">Datum, Unterschrift Mitarbeiter/in</t>
  </si>
  <si>
    <t xml:space="preserve">Datum, Unterschrift Vorgesetzte/r</t>
  </si>
  <si>
    <t xml:space="preserve">Hinweise zur Vorlage</t>
  </si>
  <si>
    <t xml:space="preserve">So funktionierts</t>
  </si>
  <si>
    <t xml:space="preserve">1.  Kopfbereich ausfüllen: Name, Abteilung, Monat und die tägliche Sollarbeitszeit in Stunden (Zelle H6, z. B. 8,0).</t>
  </si>
  <si>
    <t xml:space="preserve">2.  Pro Arbeitstag Arbeitsbeginn, Arbeitsende und Pause im Format hh:mm in die cremefarbenen Zellen eintragen (z. B. 08:00, 16:30, 00:30).</t>
  </si>
  <si>
    <t xml:space="preserve">3.  Die Spalte Ist (h) berechnet die geleisteten Stunden automatisch: Ende − Beginn − Pause, als Dezimalstunden.</t>
  </si>
  <si>
    <t xml:space="preserve">4.  Die Spalte Saldo (h) zeigt Plus- oder Minusstunden gegenüber der Sollzeit. Minusstunden erscheinen rot.</t>
  </si>
  <si>
    <t xml:space="preserve">5.  Abwesenheiten über das Dropdown in der Spalte Abwesenheit wählen: Urlaub, Krankheit, Feiertag, Gleitzeit oder Homeoffice.</t>
  </si>
  <si>
    <t xml:space="preserve">6.  Bei Urlaub, Krankheit oder Feiertag wird automatisch die Sollzeit als Ist-Zeit angerechnet, sodass kein Minus entsteht.</t>
  </si>
  <si>
    <t xml:space="preserve">Farben &amp; Bedienung</t>
  </si>
  <si>
    <t xml:space="preserve">Cremefarbene Zellen  =  Eingabefelder. Nur diese ausfüllen.</t>
  </si>
  <si>
    <t xml:space="preserve">Grau hinterlegte Zeilen  =  Wochenenden (Samstag/Sonntag), automatisch markiert.</t>
  </si>
  <si>
    <t xml:space="preserve">Rote Werte  =  Minusstunden. Dunkle Werte  =  Plusstunden.</t>
  </si>
  <si>
    <t xml:space="preserve">Formeln (Kurzüberblick)</t>
  </si>
  <si>
    <t xml:space="preserve">Ist (h)  =  (Arbeitsende − Arbeitsbeginn − Pause) × 24</t>
  </si>
  <si>
    <t xml:space="preserve">Soll (h)  =  Sollzeit pro Tag, an Wochenenden 0</t>
  </si>
  <si>
    <t xml:space="preserve">Saldo (h)  =  Ist − Soll</t>
  </si>
  <si>
    <t xml:space="preserve">Summe Monat  =  Summe aller Tageswerte</t>
  </si>
  <si>
    <t xml:space="preserve">Hinweis</t>
  </si>
  <si>
    <t xml:space="preserve">Diese Vorlage dient der Arbeitszeiterfassung eines Monats für eine Person. Die eingetragenen Zeiten sind Beispielwerte und durch die eigenen Daten zu ersetzen. Für einen neuen Monat einfach die Eingabespalten leeren und Monat/Jahr sowie die Datumswerte anpassen.</t>
  </si>
</sst>
</file>

<file path=xl/styles.xml><?xml version="1.0" encoding="utf-8"?>
<styleSheet xmlns="http://schemas.openxmlformats.org/spreadsheetml/2006/main">
  <numFmts count="6">
    <numFmt numFmtId="164" formatCode="General"/>
    <numFmt numFmtId="165" formatCode="0.0&quot; h&quot;"/>
    <numFmt numFmtId="166" formatCode="dd\.mm\.yyyy"/>
    <numFmt numFmtId="167" formatCode="[h]:mm"/>
    <numFmt numFmtId="168" formatCode="hh:mm"/>
    <numFmt numFmtId="169" formatCode="0&quot; Tg.&quot;"/>
  </numFmts>
  <fonts count="25">
    <font>
      <sz val="11"/>
      <color theme="1"/>
      <name val="Calibri"/>
      <family val="2"/>
      <charset val="1"/>
    </font>
    <font>
      <sz val="10"/>
      <name val="Arial"/>
      <family val="0"/>
    </font>
    <font>
      <sz val="10"/>
      <name val="Arial"/>
      <family val="0"/>
    </font>
    <font>
      <sz val="10"/>
      <name val="Arial"/>
      <family val="0"/>
    </font>
    <font>
      <b val="true"/>
      <sz val="20"/>
      <color rgb="FFFFFFFF"/>
      <name val="Calibri"/>
      <family val="0"/>
      <charset val="1"/>
    </font>
    <font>
      <sz val="9"/>
      <color rgb="FFFFFFFF"/>
      <name val="Calibri"/>
      <family val="0"/>
      <charset val="1"/>
    </font>
    <font>
      <b val="true"/>
      <sz val="9"/>
      <color rgb="FF8A8A8A"/>
      <name val="Calibri"/>
      <family val="0"/>
      <charset val="1"/>
    </font>
    <font>
      <b val="true"/>
      <sz val="11"/>
      <color rgb="FF2A3350"/>
      <name val="Calibri"/>
      <family val="0"/>
      <charset val="1"/>
    </font>
    <font>
      <sz val="11"/>
      <color rgb="FF2A3350"/>
      <name val="Calibri"/>
      <family val="0"/>
      <charset val="1"/>
    </font>
    <font>
      <b val="true"/>
      <sz val="11"/>
      <color rgb="FFB8860B"/>
      <name val="Calibri"/>
      <family val="0"/>
      <charset val="1"/>
    </font>
    <font>
      <b val="true"/>
      <sz val="9"/>
      <color rgb="FFFFFFFF"/>
      <name val="Calibri"/>
      <family val="0"/>
      <charset val="1"/>
    </font>
    <font>
      <sz val="10"/>
      <color rgb="FF2B2B2B"/>
      <name val="Calibri"/>
      <family val="0"/>
      <charset val="1"/>
    </font>
    <font>
      <b val="true"/>
      <sz val="10"/>
      <color rgb="FF8A8A8A"/>
      <name val="Calibri"/>
      <family val="0"/>
      <charset val="1"/>
    </font>
    <font>
      <sz val="10"/>
      <color rgb="FF2A3350"/>
      <name val="Calibri"/>
      <family val="0"/>
      <charset val="1"/>
    </font>
    <font>
      <b val="true"/>
      <sz val="10"/>
      <color rgb="FF2B2B2B"/>
      <name val="Calibri"/>
      <family val="0"/>
      <charset val="1"/>
    </font>
    <font>
      <sz val="10"/>
      <color rgb="FF8A8A8A"/>
      <name val="Calibri"/>
      <family val="0"/>
      <charset val="1"/>
    </font>
    <font>
      <sz val="9"/>
      <color rgb="FF2B2B2B"/>
      <name val="Calibri"/>
      <family val="0"/>
      <charset val="1"/>
    </font>
    <font>
      <b val="true"/>
      <sz val="11"/>
      <color rgb="FFFFFFFF"/>
      <name val="Calibri"/>
      <family val="0"/>
      <charset val="1"/>
    </font>
    <font>
      <b val="true"/>
      <sz val="12"/>
      <color rgb="FF27314A"/>
      <name val="Calibri"/>
      <family val="0"/>
      <charset val="1"/>
    </font>
    <font>
      <b val="true"/>
      <sz val="11"/>
      <color rgb="FF2B2B2B"/>
      <name val="Calibri"/>
      <family val="0"/>
      <charset val="1"/>
    </font>
    <font>
      <i val="true"/>
      <sz val="8"/>
      <color rgb="FF8A8A8A"/>
      <name val="Calibri"/>
      <family val="0"/>
      <charset val="1"/>
    </font>
    <font>
      <sz val="9"/>
      <color rgb="FF8A8A8A"/>
      <name val="Calibri"/>
      <family val="0"/>
      <charset val="1"/>
    </font>
    <font>
      <sz val="10"/>
      <name val="Arial"/>
      <family val="2"/>
    </font>
    <font>
      <b val="true"/>
      <sz val="16"/>
      <color rgb="FFFFFFFF"/>
      <name val="Calibri"/>
      <family val="0"/>
      <charset val="1"/>
    </font>
    <font>
      <b val="true"/>
      <sz val="12"/>
      <color rgb="FF3D4C73"/>
      <name val="Calibri"/>
      <family val="0"/>
      <charset val="1"/>
    </font>
  </fonts>
  <fills count="10">
    <fill>
      <patternFill patternType="none"/>
    </fill>
    <fill>
      <patternFill patternType="gray125"/>
    </fill>
    <fill>
      <patternFill patternType="solid">
        <fgColor rgb="FF27314A"/>
        <bgColor rgb="FF2A3350"/>
      </patternFill>
    </fill>
    <fill>
      <patternFill patternType="solid">
        <fgColor rgb="FF3D4C73"/>
        <bgColor rgb="FF2A3350"/>
      </patternFill>
    </fill>
    <fill>
      <patternFill patternType="solid">
        <fgColor rgb="FFFFF8E7"/>
        <bgColor rgb="FFF6F7FA"/>
      </patternFill>
    </fill>
    <fill>
      <patternFill patternType="solid">
        <fgColor rgb="FFECEEF3"/>
        <bgColor rgb="FFE4E8F1"/>
      </patternFill>
    </fill>
    <fill>
      <patternFill patternType="solid">
        <fgColor rgb="FFF6F7FA"/>
        <bgColor rgb="FFFFF8E7"/>
      </patternFill>
    </fill>
    <fill>
      <patternFill patternType="solid">
        <fgColor rgb="FFFFFFFF"/>
        <bgColor rgb="FFF6F7FA"/>
      </patternFill>
    </fill>
    <fill>
      <patternFill patternType="solid">
        <fgColor rgb="FFE4E8F1"/>
        <bgColor rgb="FFECEEF3"/>
      </patternFill>
    </fill>
    <fill>
      <patternFill patternType="solid">
        <fgColor rgb="FFDDE1EC"/>
        <bgColor rgb="FFE4E8F1"/>
      </patternFill>
    </fill>
  </fills>
  <borders count="8">
    <border diagonalUp="false" diagonalDown="false">
      <left/>
      <right/>
      <top/>
      <bottom/>
      <diagonal/>
    </border>
    <border diagonalUp="false" diagonalDown="false">
      <left/>
      <right/>
      <top/>
      <bottom style="thin">
        <color rgb="FF3D4C73"/>
      </bottom>
      <diagonal/>
    </border>
    <border diagonalUp="false" diagonalDown="false">
      <left/>
      <right style="thin">
        <color rgb="FFFFFFFF"/>
      </right>
      <top/>
      <bottom style="thin">
        <color rgb="FF27314A"/>
      </bottom>
      <diagonal/>
    </border>
    <border diagonalUp="false" diagonalDown="false">
      <left style="thin">
        <color rgb="FFFFFFFF"/>
      </left>
      <right style="thin">
        <color rgb="FFFFFFFF"/>
      </right>
      <top/>
      <bottom style="thin">
        <color rgb="FFEEE7D0"/>
      </bottom>
      <diagonal/>
    </border>
    <border diagonalUp="false" diagonalDown="false">
      <left style="thin">
        <color rgb="FFC9CDD8"/>
      </left>
      <right/>
      <top/>
      <bottom/>
      <diagonal/>
    </border>
    <border diagonalUp="false" diagonalDown="false">
      <left/>
      <right/>
      <top style="thin">
        <color rgb="FF27314A"/>
      </top>
      <bottom style="thin">
        <color rgb="FF27314A"/>
      </bottom>
      <diagonal/>
    </border>
    <border diagonalUp="false" diagonalDown="false">
      <left/>
      <right/>
      <top/>
      <bottom style="thin">
        <color rgb="FFFFFFFF"/>
      </bottom>
      <diagonal/>
    </border>
    <border diagonalUp="false" diagonalDown="false">
      <left/>
      <right/>
      <top style="thin">
        <color rgb="FF2B2B2B"/>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64" fontId="7" fillId="4" borderId="1" xfId="0" applyFont="true" applyBorder="true" applyAlignment="true" applyProtection="false">
      <alignment horizontal="left" vertical="center" textRotation="0" wrapText="false" indent="1" shrinkToFit="false"/>
      <protection locked="true" hidden="false"/>
    </xf>
    <xf numFmtId="164" fontId="8" fillId="4" borderId="1" xfId="0" applyFont="true" applyBorder="true" applyAlignment="true" applyProtection="false">
      <alignment horizontal="left" vertical="center" textRotation="0" wrapText="false" indent="1" shrinkToFit="false"/>
      <protection locked="true" hidden="false"/>
    </xf>
    <xf numFmtId="165" fontId="9" fillId="4" borderId="1" xfId="0" applyFont="true" applyBorder="true" applyAlignment="true" applyProtection="false">
      <alignment horizontal="left" vertical="center" textRotation="0" wrapText="false" indent="1" shrinkToFit="false"/>
      <protection locked="true" hidden="false"/>
    </xf>
    <xf numFmtId="164" fontId="10" fillId="3" borderId="2" xfId="0" applyFont="true" applyBorder="true" applyAlignment="true" applyProtection="false">
      <alignment horizontal="center" vertical="center" textRotation="0" wrapText="true" indent="0" shrinkToFit="false"/>
      <protection locked="true" hidden="false"/>
    </xf>
    <xf numFmtId="166" fontId="11" fillId="5" borderId="0" xfId="0" applyFont="true" applyBorder="false" applyAlignment="true" applyProtection="false">
      <alignment horizontal="center" vertical="center" textRotation="0" wrapText="false" indent="0" shrinkToFit="false"/>
      <protection locked="true" hidden="false"/>
    </xf>
    <xf numFmtId="164" fontId="12" fillId="5" borderId="0" xfId="0" applyFont="true" applyBorder="false" applyAlignment="true" applyProtection="false">
      <alignment horizontal="center" vertical="center" textRotation="0" wrapText="false" indent="0" shrinkToFit="false"/>
      <protection locked="true" hidden="false"/>
    </xf>
    <xf numFmtId="164" fontId="13" fillId="5" borderId="3" xfId="0" applyFont="true" applyBorder="true" applyAlignment="true" applyProtection="false">
      <alignment horizontal="center" vertical="center" textRotation="0" wrapText="false" indent="0" shrinkToFit="false"/>
      <protection locked="true" hidden="false"/>
    </xf>
    <xf numFmtId="167" fontId="14" fillId="5" borderId="4" xfId="0" applyFont="true" applyBorder="true" applyAlignment="true" applyProtection="false">
      <alignment horizontal="center" vertical="center" textRotation="0" wrapText="false" indent="0" shrinkToFit="false"/>
      <protection locked="true" hidden="false"/>
    </xf>
    <xf numFmtId="167" fontId="15" fillId="5" borderId="0" xfId="0" applyFont="true" applyBorder="false" applyAlignment="true" applyProtection="false">
      <alignment horizontal="center" vertical="center" textRotation="0" wrapText="false" indent="0" shrinkToFit="false"/>
      <protection locked="true" hidden="false"/>
    </xf>
    <xf numFmtId="164" fontId="14" fillId="5" borderId="0" xfId="0" applyFont="true" applyBorder="false" applyAlignment="true" applyProtection="false">
      <alignment horizontal="center" vertical="center" textRotation="0" wrapText="false" indent="0" shrinkToFit="false"/>
      <protection locked="true" hidden="false"/>
    </xf>
    <xf numFmtId="164" fontId="16" fillId="5" borderId="3" xfId="0" applyFont="true" applyBorder="true" applyAlignment="true" applyProtection="false">
      <alignment horizontal="left" vertical="center" textRotation="0" wrapText="false" indent="1" shrinkToFit="false"/>
      <protection locked="true" hidden="false"/>
    </xf>
    <xf numFmtId="166" fontId="11" fillId="6" borderId="0" xfId="0" applyFont="true" applyBorder="false" applyAlignment="true" applyProtection="false">
      <alignment horizontal="center" vertical="center" textRotation="0" wrapText="false" indent="0" shrinkToFit="false"/>
      <protection locked="true" hidden="false"/>
    </xf>
    <xf numFmtId="164" fontId="11" fillId="6" borderId="0" xfId="0" applyFont="true" applyBorder="false" applyAlignment="true" applyProtection="false">
      <alignment horizontal="center" vertical="center" textRotation="0" wrapText="false" indent="0" shrinkToFit="false"/>
      <protection locked="true" hidden="false"/>
    </xf>
    <xf numFmtId="168" fontId="13" fillId="4" borderId="3" xfId="0" applyFont="true" applyBorder="true" applyAlignment="true" applyProtection="false">
      <alignment horizontal="center" vertical="center" textRotation="0" wrapText="false" indent="0" shrinkToFit="false"/>
      <protection locked="true" hidden="false"/>
    </xf>
    <xf numFmtId="167" fontId="14" fillId="6" borderId="4" xfId="0" applyFont="true" applyBorder="true" applyAlignment="true" applyProtection="false">
      <alignment horizontal="center" vertical="center" textRotation="0" wrapText="false" indent="0" shrinkToFit="false"/>
      <protection locked="true" hidden="false"/>
    </xf>
    <xf numFmtId="167" fontId="15" fillId="6" borderId="0" xfId="0" applyFont="true" applyBorder="false" applyAlignment="true" applyProtection="false">
      <alignment horizontal="center" vertical="center" textRotation="0" wrapText="false" indent="0" shrinkToFit="false"/>
      <protection locked="true" hidden="false"/>
    </xf>
    <xf numFmtId="164" fontId="14" fillId="6" borderId="0" xfId="0" applyFont="true" applyBorder="false" applyAlignment="true" applyProtection="false">
      <alignment horizontal="center" vertical="center" textRotation="0" wrapText="false" indent="0" shrinkToFit="false"/>
      <protection locked="true" hidden="false"/>
    </xf>
    <xf numFmtId="164" fontId="13" fillId="4" borderId="3" xfId="0" applyFont="true" applyBorder="true" applyAlignment="true" applyProtection="false">
      <alignment horizontal="center" vertical="center" textRotation="0" wrapText="false" indent="0" shrinkToFit="false"/>
      <protection locked="true" hidden="false"/>
    </xf>
    <xf numFmtId="164" fontId="16" fillId="4" borderId="3" xfId="0" applyFont="true" applyBorder="true" applyAlignment="true" applyProtection="false">
      <alignment horizontal="left" vertical="center" textRotation="0" wrapText="false" indent="1" shrinkToFit="false"/>
      <protection locked="true" hidden="false"/>
    </xf>
    <xf numFmtId="166" fontId="11" fillId="7" borderId="0" xfId="0" applyFont="true" applyBorder="false" applyAlignment="true" applyProtection="false">
      <alignment horizontal="center" vertical="center" textRotation="0" wrapText="false" indent="0" shrinkToFit="false"/>
      <protection locked="true" hidden="false"/>
    </xf>
    <xf numFmtId="164" fontId="11" fillId="7" borderId="0" xfId="0" applyFont="true" applyBorder="false" applyAlignment="true" applyProtection="false">
      <alignment horizontal="center" vertical="center" textRotation="0" wrapText="false" indent="0" shrinkToFit="false"/>
      <protection locked="true" hidden="false"/>
    </xf>
    <xf numFmtId="167" fontId="15" fillId="7" borderId="0" xfId="0" applyFont="true" applyBorder="false" applyAlignment="true" applyProtection="false">
      <alignment horizontal="center" vertical="center" textRotation="0" wrapText="false" indent="0" shrinkToFit="false"/>
      <protection locked="true" hidden="false"/>
    </xf>
    <xf numFmtId="164" fontId="17" fillId="3" borderId="5" xfId="0" applyFont="true" applyBorder="true" applyAlignment="true" applyProtection="false">
      <alignment horizontal="left" vertical="center" textRotation="0" wrapText="false" indent="1" shrinkToFit="false"/>
      <protection locked="true" hidden="false"/>
    </xf>
    <xf numFmtId="167" fontId="17" fillId="3" borderId="5" xfId="0" applyFont="true" applyBorder="true" applyAlignment="true" applyProtection="false">
      <alignment horizontal="center" vertical="center" textRotation="0" wrapText="false" indent="0" shrinkToFit="false"/>
      <protection locked="true" hidden="false"/>
    </xf>
    <xf numFmtId="164" fontId="17" fillId="3" borderId="5" xfId="0" applyFont="true" applyBorder="true" applyAlignment="true" applyProtection="false">
      <alignment horizontal="center" vertical="center"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1" fillId="8" borderId="6" xfId="0" applyFont="true" applyBorder="true" applyAlignment="true" applyProtection="false">
      <alignment horizontal="left" vertical="center" textRotation="0" wrapText="false" indent="1" shrinkToFit="false"/>
      <protection locked="true" hidden="false"/>
    </xf>
    <xf numFmtId="167" fontId="19" fillId="8" borderId="6" xfId="0" applyFont="true" applyBorder="true" applyAlignment="true" applyProtection="false">
      <alignment horizontal="center" vertical="center" textRotation="0" wrapText="false" indent="0" shrinkToFit="false"/>
      <protection locked="true" hidden="false"/>
    </xf>
    <xf numFmtId="164" fontId="19" fillId="8" borderId="6" xfId="0" applyFont="true" applyBorder="true" applyAlignment="true" applyProtection="false">
      <alignment horizontal="center" vertical="center" textRotation="0" wrapText="false" indent="0" shrinkToFit="false"/>
      <protection locked="true" hidden="false"/>
    </xf>
    <xf numFmtId="169" fontId="19" fillId="8" borderId="6"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1" shrinkToFit="false"/>
      <protection locked="true" hidden="false"/>
    </xf>
    <xf numFmtId="164" fontId="21" fillId="0" borderId="7" xfId="0" applyFont="true" applyBorder="true" applyAlignment="true" applyProtection="false">
      <alignment horizontal="left" vertical="bottom" textRotation="0" wrapText="false" indent="0" shrinkToFit="false"/>
      <protection locked="true" hidden="false"/>
    </xf>
    <xf numFmtId="164" fontId="23" fillId="2" borderId="0" xfId="0" applyFont="true" applyBorder="false" applyAlignment="true" applyProtection="false">
      <alignment horizontal="left" vertical="center" textRotation="0" wrapText="false" indent="1" shrinkToFit="false"/>
      <protection locked="true" hidden="false"/>
    </xf>
    <xf numFmtId="164" fontId="24" fillId="9" borderId="0" xfId="0" applyFont="true" applyBorder="fals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bgColor rgb="FFECEEF3"/>
        </patternFill>
      </fill>
    </dxf>
    <dxf>
      <font>
        <name val="Calibri"/>
        <charset val="1"/>
        <family val="0"/>
        <b val="1"/>
        <color rgb="FF8A6608"/>
        <sz val="10"/>
      </font>
      <fill>
        <patternFill>
          <bgColor rgb="FFFBEFCF"/>
        </patternFill>
      </fill>
    </dxf>
    <dxf>
      <font>
        <name val="Calibri"/>
        <charset val="1"/>
        <family val="0"/>
        <b val="1"/>
        <color rgb="FFA4353A"/>
        <sz val="10"/>
      </font>
      <fill>
        <patternFill>
          <bgColor rgb="FFF3E0E1"/>
        </patternFill>
      </fill>
    </dxf>
    <dxf>
      <font>
        <b val="1"/>
        <color rgb="FF2A3350"/>
      </font>
    </dxf>
    <dxf>
      <font>
        <b val="1"/>
        <color rgb="FFA4353A"/>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A6608"/>
      <rgbColor rgb="FF800080"/>
      <rgbColor rgb="FF008080"/>
      <rgbColor rgb="FFDDE1EC"/>
      <rgbColor rgb="FF8A8A8A"/>
      <rgbColor rgb="FF9999FF"/>
      <rgbColor rgb="FFA4353A"/>
      <rgbColor rgb="FFFFF8E7"/>
      <rgbColor rgb="FFECEEF3"/>
      <rgbColor rgb="FF660066"/>
      <rgbColor rgb="FFFF8080"/>
      <rgbColor rgb="FF0066CC"/>
      <rgbColor rgb="FFC9CDD8"/>
      <rgbColor rgb="FF000080"/>
      <rgbColor rgb="FFFF00FF"/>
      <rgbColor rgb="FFFFFF00"/>
      <rgbColor rgb="FF00FFFF"/>
      <rgbColor rgb="FF800080"/>
      <rgbColor rgb="FF800000"/>
      <rgbColor rgb="FF008080"/>
      <rgbColor rgb="FF0000FF"/>
      <rgbColor rgb="FF00CCFF"/>
      <rgbColor rgb="FFE4E8F1"/>
      <rgbColor rgb="FFEEE7D0"/>
      <rgbColor rgb="FFFBEFCF"/>
      <rgbColor rgb="FFF6F7FA"/>
      <rgbColor rgb="FFFF99CC"/>
      <rgbColor rgb="FFCC99FF"/>
      <rgbColor rgb="FFF3E0E1"/>
      <rgbColor rgb="FF3366FF"/>
      <rgbColor rgb="FF33CCCC"/>
      <rgbColor rgb="FF99CC00"/>
      <rgbColor rgb="FFFFCC00"/>
      <rgbColor rgb="FFB8860B"/>
      <rgbColor rgb="FFFF6600"/>
      <rgbColor rgb="FF666699"/>
      <rgbColor rgb="FF969696"/>
      <rgbColor rgb="FF27314A"/>
      <rgbColor rgb="FF339966"/>
      <rgbColor rgb="FF003300"/>
      <rgbColor rgb="FF2A3350"/>
      <rgbColor rgb="FF993300"/>
      <rgbColor rgb="FF993366"/>
      <rgbColor rgb="FF3D4C73"/>
      <rgbColor rgb="FF2B2B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K5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8" topLeftCell="B9" activePane="bottomRight" state="frozen"/>
      <selection pane="topLeft" activeCell="A1" activeCellId="0" sqref="A1"/>
      <selection pane="topRight" activeCell="B1" activeCellId="0" sqref="B1"/>
      <selection pane="bottomLeft" activeCell="A9" activeCellId="0" sqref="A9"/>
      <selection pane="bottomRight" activeCell="X22" activeCellId="0" sqref="X22"/>
    </sheetView>
  </sheetViews>
  <sheetFormatPr defaultColWidth="8.71484375" defaultRowHeight="15" zeroHeight="false" outlineLevelRow="0" outlineLevelCol="0"/>
  <cols>
    <col collapsed="false" customWidth="true" hidden="false" outlineLevel="0" max="1" min="1" style="0" width="0.71"/>
    <col collapsed="false" customWidth="true" hidden="false" outlineLevel="0" max="2" min="2" style="0" width="12.29"/>
    <col collapsed="false" customWidth="true" hidden="false" outlineLevel="0" max="3" min="3" style="0" width="3.57"/>
    <col collapsed="false" customWidth="true" hidden="false" outlineLevel="0" max="6" min="4" style="0" width="7.15"/>
    <col collapsed="false" customWidth="true" hidden="false" outlineLevel="0" max="7" min="7" style="0" width="13"/>
    <col collapsed="false" customWidth="true" hidden="false" outlineLevel="0" max="8" min="8" style="0" width="6.57"/>
    <col collapsed="false" customWidth="true" hidden="false" outlineLevel="0" max="9" min="9" style="0" width="7.29"/>
    <col collapsed="false" customWidth="true" hidden="false" outlineLevel="0" max="10" min="10" style="0" width="10.14"/>
    <col collapsed="false" customWidth="true" hidden="false" outlineLevel="0" max="11" min="11" style="0" width="13.29"/>
  </cols>
  <sheetData>
    <row r="2" customFormat="false" ht="36" hidden="false" customHeight="true" outlineLevel="0" collapsed="false">
      <c r="B2" s="1" t="s">
        <v>0</v>
      </c>
      <c r="C2" s="1"/>
      <c r="D2" s="1"/>
      <c r="E2" s="1"/>
      <c r="F2" s="1"/>
      <c r="G2" s="1"/>
      <c r="H2" s="1"/>
      <c r="I2" s="1"/>
      <c r="J2" s="1"/>
      <c r="K2" s="1"/>
    </row>
    <row r="3" customFormat="false" ht="18" hidden="false" customHeight="true" outlineLevel="0" collapsed="false">
      <c r="B3" s="2" t="s">
        <v>1</v>
      </c>
      <c r="C3" s="2"/>
      <c r="D3" s="2"/>
      <c r="E3" s="2"/>
      <c r="F3" s="2"/>
      <c r="G3" s="2"/>
      <c r="H3" s="2"/>
      <c r="I3" s="2"/>
      <c r="J3" s="2"/>
      <c r="K3" s="2"/>
    </row>
    <row r="5" customFormat="false" ht="19.5" hidden="false" customHeight="true" outlineLevel="0" collapsed="false">
      <c r="B5" s="3" t="s">
        <v>2</v>
      </c>
      <c r="C5" s="4" t="s">
        <v>3</v>
      </c>
      <c r="D5" s="4"/>
      <c r="E5" s="4"/>
      <c r="G5" s="3" t="s">
        <v>4</v>
      </c>
      <c r="H5" s="4" t="s">
        <v>5</v>
      </c>
      <c r="I5" s="4"/>
    </row>
    <row r="6" customFormat="false" ht="19.5" hidden="false" customHeight="true" outlineLevel="0" collapsed="false">
      <c r="B6" s="3" t="s">
        <v>6</v>
      </c>
      <c r="C6" s="5" t="s">
        <v>7</v>
      </c>
      <c r="D6" s="5"/>
      <c r="E6" s="5"/>
      <c r="G6" s="3" t="s">
        <v>8</v>
      </c>
      <c r="H6" s="6" t="n">
        <v>8</v>
      </c>
      <c r="I6" s="6"/>
    </row>
    <row r="7" customFormat="false" ht="6" hidden="false" customHeight="true" outlineLevel="0" collapsed="false"/>
    <row r="8" customFormat="false" ht="30" hidden="false" customHeight="true" outlineLevel="0" collapsed="false">
      <c r="B8" s="7" t="s">
        <v>9</v>
      </c>
      <c r="C8" s="7" t="s">
        <v>10</v>
      </c>
      <c r="D8" s="7" t="s">
        <v>11</v>
      </c>
      <c r="E8" s="7" t="s">
        <v>12</v>
      </c>
      <c r="F8" s="7" t="s">
        <v>13</v>
      </c>
      <c r="G8" s="7" t="s">
        <v>14</v>
      </c>
      <c r="H8" s="7" t="s">
        <v>15</v>
      </c>
      <c r="I8" s="7" t="s">
        <v>16</v>
      </c>
      <c r="J8" s="7" t="s">
        <v>17</v>
      </c>
      <c r="K8" s="7" t="s">
        <v>18</v>
      </c>
    </row>
    <row r="9" customFormat="false" ht="16.5" hidden="false" customHeight="true" outlineLevel="0" collapsed="false">
      <c r="B9" s="8" t="n">
        <v>46082</v>
      </c>
      <c r="C9" s="9" t="s">
        <v>19</v>
      </c>
      <c r="D9" s="10"/>
      <c r="E9" s="10"/>
      <c r="F9" s="10"/>
      <c r="G9" s="11" t="str">
        <f aca="false">IF(OR(J9="Urlaub",J9="Krankheit",J9="Feiertag"),$H$6/24,IF(OR(D9="",E9=""),"",E9-D9-N(F9)))</f>
        <v/>
      </c>
      <c r="H9" s="12" t="n">
        <f aca="false">IF(C9="","",IF(OR(C9="Sa",C9="So"),0,$H$6/24))</f>
        <v>0</v>
      </c>
      <c r="I9" s="13" t="str">
        <f aca="false">IF(AND(C9=""),"",IF(ROUND((N(G9)-N(H9)),6)=0,"0:00",IF((N(G9)-N(H9))&gt;0,"+","-")&amp;TEXT(ABS((N(G9)-N(H9))),"[h]:mm")))</f>
        <v>0:00</v>
      </c>
      <c r="J9" s="10"/>
      <c r="K9" s="14"/>
    </row>
    <row r="10" customFormat="false" ht="16.5" hidden="false" customHeight="true" outlineLevel="0" collapsed="false">
      <c r="B10" s="15" t="n">
        <v>46083</v>
      </c>
      <c r="C10" s="16" t="s">
        <v>20</v>
      </c>
      <c r="D10" s="17" t="n">
        <v>0.333333333333333</v>
      </c>
      <c r="E10" s="17" t="n">
        <v>0.695833333333333</v>
      </c>
      <c r="F10" s="17" t="n">
        <v>0.0208333333333333</v>
      </c>
      <c r="G10" s="18" t="n">
        <f aca="false">IF(OR(J10="Urlaub",J10="Krankheit",J10="Feiertag"),$H$6/24,IF(OR(D10="",E10=""),"",E10-D10-N(F10)))</f>
        <v>0.341666666666667</v>
      </c>
      <c r="H10" s="19" t="n">
        <f aca="false">IF(C10="","",IF(OR(C10="Sa",C10="So"),0,$H$6/24))</f>
        <v>0.333333333333333</v>
      </c>
      <c r="I10" s="20" t="str">
        <f aca="false">IF(AND(C10=""),"",IF(ROUND((N(G10)-N(H10)),6)=0,"0:00",IF((N(G10)-N(H10))&gt;0,"+","-")&amp;TEXT(ABS((N(G10)-N(H10))),"[h]:mm")))</f>
        <v>+0:12</v>
      </c>
      <c r="J10" s="21"/>
      <c r="K10" s="22"/>
    </row>
    <row r="11" customFormat="false" ht="16.5" hidden="false" customHeight="true" outlineLevel="0" collapsed="false">
      <c r="B11" s="23" t="n">
        <v>46084</v>
      </c>
      <c r="C11" s="24" t="s">
        <v>21</v>
      </c>
      <c r="D11" s="17" t="n">
        <v>0.329861111111111</v>
      </c>
      <c r="E11" s="17" t="n">
        <v>0.715277777777778</v>
      </c>
      <c r="F11" s="17" t="n">
        <v>0.03125</v>
      </c>
      <c r="G11" s="18" t="n">
        <f aca="false">IF(OR(J11="Urlaub",J11="Krankheit",J11="Feiertag"),$H$6/24,IF(OR(D11="",E11=""),"",E11-D11-N(F11)))</f>
        <v>0.354166666666667</v>
      </c>
      <c r="H11" s="25" t="n">
        <f aca="false">IF(C11="","",IF(OR(C11="Sa",C11="So"),0,$H$6/24))</f>
        <v>0.333333333333333</v>
      </c>
      <c r="I11" s="20" t="str">
        <f aca="false">IF(AND(C11=""),"",IF(ROUND((N(G11)-N(H11)),6)=0,"0:00",IF((N(G11)-N(H11))&gt;0,"+","-")&amp;TEXT(ABS((N(G11)-N(H11))),"[h]:mm")))</f>
        <v>+0:30</v>
      </c>
      <c r="J11" s="21"/>
      <c r="K11" s="22"/>
    </row>
    <row r="12" customFormat="false" ht="16.5" hidden="false" customHeight="true" outlineLevel="0" collapsed="false">
      <c r="B12" s="15" t="n">
        <v>46085</v>
      </c>
      <c r="C12" s="16" t="s">
        <v>22</v>
      </c>
      <c r="D12" s="17" t="n">
        <v>0.336805555555556</v>
      </c>
      <c r="E12" s="17" t="n">
        <v>0.6875</v>
      </c>
      <c r="F12" s="17" t="n">
        <v>0.0208333333333333</v>
      </c>
      <c r="G12" s="18" t="n">
        <f aca="false">IF(OR(J12="Urlaub",J12="Krankheit",J12="Feiertag"),$H$6/24,IF(OR(D12="",E12=""),"",E12-D12-N(F12)))</f>
        <v>0.329861111111111</v>
      </c>
      <c r="H12" s="19" t="n">
        <f aca="false">IF(C12="","",IF(OR(C12="Sa",C12="So"),0,$H$6/24))</f>
        <v>0.333333333333333</v>
      </c>
      <c r="I12" s="20" t="str">
        <f aca="false">IF(AND(C12=""),"",IF(ROUND((N(G12)-N(H12)),6)=0,"0:00",IF((N(G12)-N(H12))&gt;0,"+","-")&amp;TEXT(ABS((N(G12)-N(H12))),"[h]:mm")))</f>
        <v>-0:05</v>
      </c>
      <c r="J12" s="21"/>
      <c r="K12" s="22" t="s">
        <v>23</v>
      </c>
    </row>
    <row r="13" customFormat="false" ht="16.5" hidden="false" customHeight="true" outlineLevel="0" collapsed="false">
      <c r="B13" s="23" t="n">
        <v>46086</v>
      </c>
      <c r="C13" s="24" t="s">
        <v>24</v>
      </c>
      <c r="D13" s="17" t="n">
        <v>0.333333333333333</v>
      </c>
      <c r="E13" s="17" t="n">
        <v>0.708333333333333</v>
      </c>
      <c r="F13" s="17" t="n">
        <v>0.03125</v>
      </c>
      <c r="G13" s="18" t="n">
        <f aca="false">IF(OR(J13="Urlaub",J13="Krankheit",J13="Feiertag"),$H$6/24,IF(OR(D13="",E13=""),"",E13-D13-N(F13)))</f>
        <v>0.34375</v>
      </c>
      <c r="H13" s="25" t="n">
        <f aca="false">IF(C13="","",IF(OR(C13="Sa",C13="So"),0,$H$6/24))</f>
        <v>0.333333333333333</v>
      </c>
      <c r="I13" s="20" t="str">
        <f aca="false">IF(AND(C13=""),"",IF(ROUND((N(G13)-N(H13)),6)=0,"0:00",IF((N(G13)-N(H13))&gt;0,"+","-")&amp;TEXT(ABS((N(G13)-N(H13))),"[h]:mm")))</f>
        <v>+0:15</v>
      </c>
      <c r="J13" s="21"/>
      <c r="K13" s="22"/>
    </row>
    <row r="14" customFormat="false" ht="16.5" hidden="false" customHeight="true" outlineLevel="0" collapsed="false">
      <c r="B14" s="15" t="n">
        <v>46087</v>
      </c>
      <c r="C14" s="16" t="s">
        <v>25</v>
      </c>
      <c r="D14" s="17" t="n">
        <v>0.333333333333333</v>
      </c>
      <c r="E14" s="17" t="n">
        <v>0.583333333333333</v>
      </c>
      <c r="F14" s="17" t="n">
        <v>0.0104166666666667</v>
      </c>
      <c r="G14" s="18" t="n">
        <f aca="false">IF(OR(J14="Urlaub",J14="Krankheit",J14="Feiertag"),$H$6/24,IF(OR(D14="",E14=""),"",E14-D14-N(F14)))</f>
        <v>0.239583333333333</v>
      </c>
      <c r="H14" s="19" t="n">
        <f aca="false">IF(C14="","",IF(OR(C14="Sa",C14="So"),0,$H$6/24))</f>
        <v>0.333333333333333</v>
      </c>
      <c r="I14" s="20" t="str">
        <f aca="false">IF(AND(C14=""),"",IF(ROUND((N(G14)-N(H14)),6)=0,"0:00",IF((N(G14)-N(H14))&gt;0,"+","-")&amp;TEXT(ABS((N(G14)-N(H14))),"[h]:mm")))</f>
        <v>-2:15</v>
      </c>
      <c r="J14" s="21"/>
      <c r="K14" s="22" t="s">
        <v>26</v>
      </c>
    </row>
    <row r="15" customFormat="false" ht="16.5" hidden="false" customHeight="true" outlineLevel="0" collapsed="false">
      <c r="B15" s="8" t="n">
        <v>46088</v>
      </c>
      <c r="C15" s="9" t="s">
        <v>27</v>
      </c>
      <c r="D15" s="10"/>
      <c r="E15" s="10"/>
      <c r="F15" s="10"/>
      <c r="G15" s="11" t="str">
        <f aca="false">IF(OR(J15="Urlaub",J15="Krankheit",J15="Feiertag"),$H$6/24,IF(OR(D15="",E15=""),"",E15-D15-N(F15)))</f>
        <v/>
      </c>
      <c r="H15" s="12" t="n">
        <f aca="false">IF(C15="","",IF(OR(C15="Sa",C15="So"),0,$H$6/24))</f>
        <v>0</v>
      </c>
      <c r="I15" s="13" t="str">
        <f aca="false">IF(AND(C15=""),"",IF(ROUND((N(G15)-N(H15)),6)=0,"0:00",IF((N(G15)-N(H15))&gt;0,"+","-")&amp;TEXT(ABS((N(G15)-N(H15))),"[h]:mm")))</f>
        <v>0:00</v>
      </c>
      <c r="J15" s="10"/>
      <c r="K15" s="14"/>
    </row>
    <row r="16" customFormat="false" ht="16.5" hidden="false" customHeight="true" outlineLevel="0" collapsed="false">
      <c r="B16" s="8" t="n">
        <v>46089</v>
      </c>
      <c r="C16" s="9" t="s">
        <v>19</v>
      </c>
      <c r="D16" s="10"/>
      <c r="E16" s="10"/>
      <c r="F16" s="10"/>
      <c r="G16" s="11" t="str">
        <f aca="false">IF(OR(J16="Urlaub",J16="Krankheit",J16="Feiertag"),$H$6/24,IF(OR(D16="",E16=""),"",E16-D16-N(F16)))</f>
        <v/>
      </c>
      <c r="H16" s="12" t="n">
        <f aca="false">IF(C16="","",IF(OR(C16="Sa",C16="So"),0,$H$6/24))</f>
        <v>0</v>
      </c>
      <c r="I16" s="13" t="str">
        <f aca="false">IF(AND(C16=""),"",IF(ROUND((N(G16)-N(H16)),6)=0,"0:00",IF((N(G16)-N(H16))&gt;0,"+","-")&amp;TEXT(ABS((N(G16)-N(H16))),"[h]:mm")))</f>
        <v>0:00</v>
      </c>
      <c r="J16" s="10"/>
      <c r="K16" s="14"/>
    </row>
    <row r="17" customFormat="false" ht="16.5" hidden="false" customHeight="true" outlineLevel="0" collapsed="false">
      <c r="B17" s="23" t="n">
        <v>46090</v>
      </c>
      <c r="C17" s="24" t="s">
        <v>20</v>
      </c>
      <c r="D17" s="17" t="n">
        <v>0.340277777777778</v>
      </c>
      <c r="E17" s="17" t="n">
        <v>0.701388888888889</v>
      </c>
      <c r="F17" s="17" t="n">
        <v>0.0208333333333333</v>
      </c>
      <c r="G17" s="18" t="n">
        <f aca="false">IF(OR(J17="Urlaub",J17="Krankheit",J17="Feiertag"),$H$6/24,IF(OR(D17="",E17=""),"",E17-D17-N(F17)))</f>
        <v>0.340277777777778</v>
      </c>
      <c r="H17" s="25" t="n">
        <f aca="false">IF(C17="","",IF(OR(C17="Sa",C17="So"),0,$H$6/24))</f>
        <v>0.333333333333333</v>
      </c>
      <c r="I17" s="20" t="str">
        <f aca="false">IF(AND(C17=""),"",IF(ROUND((N(G17)-N(H17)),6)=0,"0:00",IF((N(G17)-N(H17))&gt;0,"+","-")&amp;TEXT(ABS((N(G17)-N(H17))),"[h]:mm")))</f>
        <v>+0:10</v>
      </c>
      <c r="J17" s="21"/>
      <c r="K17" s="22"/>
    </row>
    <row r="18" customFormat="false" ht="16.5" hidden="false" customHeight="true" outlineLevel="0" collapsed="false">
      <c r="B18" s="15" t="n">
        <v>46091</v>
      </c>
      <c r="C18" s="16" t="s">
        <v>21</v>
      </c>
      <c r="D18" s="21"/>
      <c r="E18" s="21"/>
      <c r="F18" s="21"/>
      <c r="G18" s="18" t="n">
        <f aca="false">IF(OR(J18="Urlaub",J18="Krankheit",J18="Feiertag"),$H$6/24,IF(OR(D18="",E18=""),"",E18-D18-N(F18)))</f>
        <v>0.333333333333333</v>
      </c>
      <c r="H18" s="19" t="n">
        <f aca="false">IF(C18="","",IF(OR(C18="Sa",C18="So"),0,$H$6/24))</f>
        <v>0.333333333333333</v>
      </c>
      <c r="I18" s="20" t="str">
        <f aca="false">IF(AND(C18=""),"",IF(ROUND((N(G18)-N(H18)),6)=0,"0:00",IF((N(G18)-N(H18))&gt;0,"+","-")&amp;TEXT(ABS((N(G18)-N(H18))),"[h]:mm")))</f>
        <v>0:00</v>
      </c>
      <c r="J18" s="21" t="s">
        <v>28</v>
      </c>
      <c r="K18" s="22"/>
    </row>
    <row r="19" customFormat="false" ht="16.5" hidden="false" customHeight="true" outlineLevel="0" collapsed="false">
      <c r="B19" s="23" t="n">
        <v>46092</v>
      </c>
      <c r="C19" s="24" t="s">
        <v>22</v>
      </c>
      <c r="D19" s="21"/>
      <c r="E19" s="21"/>
      <c r="F19" s="21"/>
      <c r="G19" s="18" t="n">
        <f aca="false">IF(OR(J19="Urlaub",J19="Krankheit",J19="Feiertag"),$H$6/24,IF(OR(D19="",E19=""),"",E19-D19-N(F19)))</f>
        <v>0.333333333333333</v>
      </c>
      <c r="H19" s="25" t="n">
        <f aca="false">IF(C19="","",IF(OR(C19="Sa",C19="So"),0,$H$6/24))</f>
        <v>0.333333333333333</v>
      </c>
      <c r="I19" s="20" t="str">
        <f aca="false">IF(AND(C19=""),"",IF(ROUND((N(G19)-N(H19)),6)=0,"0:00",IF((N(G19)-N(H19))&gt;0,"+","-")&amp;TEXT(ABS((N(G19)-N(H19))),"[h]:mm")))</f>
        <v>0:00</v>
      </c>
      <c r="J19" s="21" t="s">
        <v>28</v>
      </c>
      <c r="K19" s="22"/>
    </row>
    <row r="20" customFormat="false" ht="16.5" hidden="false" customHeight="true" outlineLevel="0" collapsed="false">
      <c r="B20" s="15" t="n">
        <v>46093</v>
      </c>
      <c r="C20" s="16" t="s">
        <v>24</v>
      </c>
      <c r="D20" s="17" t="n">
        <v>0.333333333333333</v>
      </c>
      <c r="E20" s="17" t="n">
        <v>0.722222222222222</v>
      </c>
      <c r="F20" s="17" t="n">
        <v>0.03125</v>
      </c>
      <c r="G20" s="18" t="n">
        <f aca="false">IF(OR(J20="Urlaub",J20="Krankheit",J20="Feiertag"),$H$6/24,IF(OR(D20="",E20=""),"",E20-D20-N(F20)))</f>
        <v>0.357638888888889</v>
      </c>
      <c r="H20" s="19" t="n">
        <f aca="false">IF(C20="","",IF(OR(C20="Sa",C20="So"),0,$H$6/24))</f>
        <v>0.333333333333333</v>
      </c>
      <c r="I20" s="20" t="str">
        <f aca="false">IF(AND(C20=""),"",IF(ROUND((N(G20)-N(H20)),6)=0,"0:00",IF((N(G20)-N(H20))&gt;0,"+","-")&amp;TEXT(ABS((N(G20)-N(H20))),"[h]:mm")))</f>
        <v>+0:35</v>
      </c>
      <c r="J20" s="21"/>
      <c r="K20" s="22" t="s">
        <v>29</v>
      </c>
    </row>
    <row r="21" customFormat="false" ht="16.5" hidden="false" customHeight="true" outlineLevel="0" collapsed="false">
      <c r="B21" s="23" t="n">
        <v>46094</v>
      </c>
      <c r="C21" s="24" t="s">
        <v>25</v>
      </c>
      <c r="D21" s="17" t="n">
        <v>0.333333333333333</v>
      </c>
      <c r="E21" s="17" t="n">
        <v>0.6875</v>
      </c>
      <c r="F21" s="17" t="n">
        <v>0.0208333333333333</v>
      </c>
      <c r="G21" s="18" t="n">
        <f aca="false">IF(OR(J21="Urlaub",J21="Krankheit",J21="Feiertag"),$H$6/24,IF(OR(D21="",E21=""),"",E21-D21-N(F21)))</f>
        <v>0.333333333333333</v>
      </c>
      <c r="H21" s="25" t="n">
        <f aca="false">IF(C21="","",IF(OR(C21="Sa",C21="So"),0,$H$6/24))</f>
        <v>0.333333333333333</v>
      </c>
      <c r="I21" s="20" t="str">
        <f aca="false">IF(AND(C21=""),"",IF(ROUND((N(G21)-N(H21)),6)=0,"0:00",IF((N(G21)-N(H21))&gt;0,"+","-")&amp;TEXT(ABS((N(G21)-N(H21))),"[h]:mm")))</f>
        <v>0:00</v>
      </c>
      <c r="J21" s="21"/>
      <c r="K21" s="22"/>
    </row>
    <row r="22" customFormat="false" ht="16.5" hidden="false" customHeight="true" outlineLevel="0" collapsed="false">
      <c r="B22" s="8" t="n">
        <v>46095</v>
      </c>
      <c r="C22" s="9" t="s">
        <v>27</v>
      </c>
      <c r="D22" s="10"/>
      <c r="E22" s="10"/>
      <c r="F22" s="10"/>
      <c r="G22" s="11" t="str">
        <f aca="false">IF(OR(J22="Urlaub",J22="Krankheit",J22="Feiertag"),$H$6/24,IF(OR(D22="",E22=""),"",E22-D22-N(F22)))</f>
        <v/>
      </c>
      <c r="H22" s="12" t="n">
        <f aca="false">IF(C22="","",IF(OR(C22="Sa",C22="So"),0,$H$6/24))</f>
        <v>0</v>
      </c>
      <c r="I22" s="13" t="str">
        <f aca="false">IF(AND(C22=""),"",IF(ROUND((N(G22)-N(H22)),6)=0,"0:00",IF((N(G22)-N(H22))&gt;0,"+","-")&amp;TEXT(ABS((N(G22)-N(H22))),"[h]:mm")))</f>
        <v>0:00</v>
      </c>
      <c r="J22" s="10"/>
      <c r="K22" s="14"/>
    </row>
    <row r="23" customFormat="false" ht="16.5" hidden="false" customHeight="true" outlineLevel="0" collapsed="false">
      <c r="B23" s="8" t="n">
        <v>46096</v>
      </c>
      <c r="C23" s="9" t="s">
        <v>19</v>
      </c>
      <c r="D23" s="10"/>
      <c r="E23" s="10"/>
      <c r="F23" s="10"/>
      <c r="G23" s="11" t="str">
        <f aca="false">IF(OR(J23="Urlaub",J23="Krankheit",J23="Feiertag"),$H$6/24,IF(OR(D23="",E23=""),"",E23-D23-N(F23)))</f>
        <v/>
      </c>
      <c r="H23" s="12" t="n">
        <f aca="false">IF(C23="","",IF(OR(C23="Sa",C23="So"),0,$H$6/24))</f>
        <v>0</v>
      </c>
      <c r="I23" s="13" t="str">
        <f aca="false">IF(AND(C23=""),"",IF(ROUND((N(G23)-N(H23)),6)=0,"0:00",IF((N(G23)-N(H23))&gt;0,"+","-")&amp;TEXT(ABS((N(G23)-N(H23))),"[h]:mm")))</f>
        <v>0:00</v>
      </c>
      <c r="J23" s="10"/>
      <c r="K23" s="14"/>
    </row>
    <row r="24" customFormat="false" ht="16.5" hidden="false" customHeight="true" outlineLevel="0" collapsed="false">
      <c r="B24" s="15" t="n">
        <v>46097</v>
      </c>
      <c r="C24" s="16" t="s">
        <v>20</v>
      </c>
      <c r="D24" s="17" t="n">
        <v>0.333333333333333</v>
      </c>
      <c r="E24" s="17" t="n">
        <v>0.697916666666667</v>
      </c>
      <c r="F24" s="17" t="n">
        <v>0.0208333333333333</v>
      </c>
      <c r="G24" s="18" t="n">
        <f aca="false">IF(OR(J24="Urlaub",J24="Krankheit",J24="Feiertag"),$H$6/24,IF(OR(D24="",E24=""),"",E24-D24-N(F24)))</f>
        <v>0.34375</v>
      </c>
      <c r="H24" s="19" t="n">
        <f aca="false">IF(C24="","",IF(OR(C24="Sa",C24="So"),0,$H$6/24))</f>
        <v>0.333333333333333</v>
      </c>
      <c r="I24" s="20" t="str">
        <f aca="false">IF(AND(C24=""),"",IF(ROUND((N(G24)-N(H24)),6)=0,"0:00",IF((N(G24)-N(H24))&gt;0,"+","-")&amp;TEXT(ABS((N(G24)-N(H24))),"[h]:mm")))</f>
        <v>+0:15</v>
      </c>
      <c r="J24" s="21"/>
      <c r="K24" s="22"/>
    </row>
    <row r="25" customFormat="false" ht="16.5" hidden="false" customHeight="true" outlineLevel="0" collapsed="false">
      <c r="B25" s="23" t="n">
        <v>46098</v>
      </c>
      <c r="C25" s="24" t="s">
        <v>21</v>
      </c>
      <c r="D25" s="17" t="n">
        <v>0.326388888888889</v>
      </c>
      <c r="E25" s="17" t="n">
        <v>0.694444444444444</v>
      </c>
      <c r="F25" s="17" t="n">
        <v>0.0208333333333333</v>
      </c>
      <c r="G25" s="18" t="n">
        <f aca="false">IF(OR(J25="Urlaub",J25="Krankheit",J25="Feiertag"),$H$6/24,IF(OR(D25="",E25=""),"",E25-D25-N(F25)))</f>
        <v>0.347222222222222</v>
      </c>
      <c r="H25" s="25" t="n">
        <f aca="false">IF(C25="","",IF(OR(C25="Sa",C25="So"),0,$H$6/24))</f>
        <v>0.333333333333333</v>
      </c>
      <c r="I25" s="20" t="str">
        <f aca="false">IF(AND(C25=""),"",IF(ROUND((N(G25)-N(H25)),6)=0,"0:00",IF((N(G25)-N(H25))&gt;0,"+","-")&amp;TEXT(ABS((N(G25)-N(H25))),"[h]:mm")))</f>
        <v>+0:20</v>
      </c>
      <c r="J25" s="21"/>
      <c r="K25" s="22"/>
    </row>
    <row r="26" customFormat="false" ht="16.5" hidden="false" customHeight="true" outlineLevel="0" collapsed="false">
      <c r="B26" s="15" t="n">
        <v>46099</v>
      </c>
      <c r="C26" s="16" t="s">
        <v>22</v>
      </c>
      <c r="D26" s="21"/>
      <c r="E26" s="21"/>
      <c r="F26" s="21"/>
      <c r="G26" s="18" t="n">
        <f aca="false">IF(OR(J26="Urlaub",J26="Krankheit",J26="Feiertag"),$H$6/24,IF(OR(D26="",E26=""),"",E26-D26-N(F26)))</f>
        <v>0.333333333333333</v>
      </c>
      <c r="H26" s="19" t="n">
        <f aca="false">IF(C26="","",IF(OR(C26="Sa",C26="So"),0,$H$6/24))</f>
        <v>0.333333333333333</v>
      </c>
      <c r="I26" s="20" t="str">
        <f aca="false">IF(AND(C26=""),"",IF(ROUND((N(G26)-N(H26)),6)=0,"0:00",IF((N(G26)-N(H26))&gt;0,"+","-")&amp;TEXT(ABS((N(G26)-N(H26))),"[h]:mm")))</f>
        <v>0:00</v>
      </c>
      <c r="J26" s="21" t="s">
        <v>30</v>
      </c>
      <c r="K26" s="22"/>
    </row>
    <row r="27" customFormat="false" ht="16.5" hidden="false" customHeight="true" outlineLevel="0" collapsed="false">
      <c r="B27" s="23" t="n">
        <v>46100</v>
      </c>
      <c r="C27" s="24" t="s">
        <v>24</v>
      </c>
      <c r="D27" s="17" t="n">
        <v>0.34375</v>
      </c>
      <c r="E27" s="17" t="n">
        <v>0.708333333333333</v>
      </c>
      <c r="F27" s="17" t="n">
        <v>0.03125</v>
      </c>
      <c r="G27" s="18" t="n">
        <f aca="false">IF(OR(J27="Urlaub",J27="Krankheit",J27="Feiertag"),$H$6/24,IF(OR(D27="",E27=""),"",E27-D27-N(F27)))</f>
        <v>0.333333333333333</v>
      </c>
      <c r="H27" s="25" t="n">
        <f aca="false">IF(C27="","",IF(OR(C27="Sa",C27="So"),0,$H$6/24))</f>
        <v>0.333333333333333</v>
      </c>
      <c r="I27" s="20" t="str">
        <f aca="false">IF(AND(C27=""),"",IF(ROUND((N(G27)-N(H27)),6)=0,"0:00",IF((N(G27)-N(H27))&gt;0,"+","-")&amp;TEXT(ABS((N(G27)-N(H27))),"[h]:mm")))</f>
        <v>0:00</v>
      </c>
      <c r="J27" s="21"/>
      <c r="K27" s="22"/>
    </row>
    <row r="28" customFormat="false" ht="16.5" hidden="false" customHeight="true" outlineLevel="0" collapsed="false">
      <c r="B28" s="15" t="n">
        <v>46101</v>
      </c>
      <c r="C28" s="16" t="s">
        <v>25</v>
      </c>
      <c r="D28" s="17" t="n">
        <v>0.333333333333333</v>
      </c>
      <c r="E28" s="17" t="n">
        <v>0.6875</v>
      </c>
      <c r="F28" s="17" t="n">
        <v>0.0208333333333333</v>
      </c>
      <c r="G28" s="18" t="n">
        <f aca="false">IF(OR(J28="Urlaub",J28="Krankheit",J28="Feiertag"),$H$6/24,IF(OR(D28="",E28=""),"",E28-D28-N(F28)))</f>
        <v>0.333333333333333</v>
      </c>
      <c r="H28" s="19" t="n">
        <f aca="false">IF(C28="","",IF(OR(C28="Sa",C28="So"),0,$H$6/24))</f>
        <v>0.333333333333333</v>
      </c>
      <c r="I28" s="20" t="str">
        <f aca="false">IF(AND(C28=""),"",IF(ROUND((N(G28)-N(H28)),6)=0,"0:00",IF((N(G28)-N(H28))&gt;0,"+","-")&amp;TEXT(ABS((N(G28)-N(H28))),"[h]:mm")))</f>
        <v>0:00</v>
      </c>
      <c r="J28" s="21"/>
      <c r="K28" s="22"/>
    </row>
    <row r="29" customFormat="false" ht="16.5" hidden="false" customHeight="true" outlineLevel="0" collapsed="false">
      <c r="B29" s="8" t="n">
        <v>46102</v>
      </c>
      <c r="C29" s="9" t="s">
        <v>27</v>
      </c>
      <c r="D29" s="10"/>
      <c r="E29" s="10"/>
      <c r="F29" s="10"/>
      <c r="G29" s="11" t="str">
        <f aca="false">IF(OR(J29="Urlaub",J29="Krankheit",J29="Feiertag"),$H$6/24,IF(OR(D29="",E29=""),"",E29-D29-N(F29)))</f>
        <v/>
      </c>
      <c r="H29" s="12" t="n">
        <f aca="false">IF(C29="","",IF(OR(C29="Sa",C29="So"),0,$H$6/24))</f>
        <v>0</v>
      </c>
      <c r="I29" s="13" t="str">
        <f aca="false">IF(AND(C29=""),"",IF(ROUND((N(G29)-N(H29)),6)=0,"0:00",IF((N(G29)-N(H29))&gt;0,"+","-")&amp;TEXT(ABS((N(G29)-N(H29))),"[h]:mm")))</f>
        <v>0:00</v>
      </c>
      <c r="J29" s="10"/>
      <c r="K29" s="14"/>
    </row>
    <row r="30" customFormat="false" ht="16.5" hidden="false" customHeight="true" outlineLevel="0" collapsed="false">
      <c r="B30" s="8" t="n">
        <v>46103</v>
      </c>
      <c r="C30" s="9" t="s">
        <v>19</v>
      </c>
      <c r="D30" s="10"/>
      <c r="E30" s="10"/>
      <c r="F30" s="10"/>
      <c r="G30" s="11" t="str">
        <f aca="false">IF(OR(J30="Urlaub",J30="Krankheit",J30="Feiertag"),$H$6/24,IF(OR(D30="",E30=""),"",E30-D30-N(F30)))</f>
        <v/>
      </c>
      <c r="H30" s="12" t="n">
        <f aca="false">IF(C30="","",IF(OR(C30="Sa",C30="So"),0,$H$6/24))</f>
        <v>0</v>
      </c>
      <c r="I30" s="13" t="str">
        <f aca="false">IF(AND(C30=""),"",IF(ROUND((N(G30)-N(H30)),6)=0,"0:00",IF((N(G30)-N(H30))&gt;0,"+","-")&amp;TEXT(ABS((N(G30)-N(H30))),"[h]:mm")))</f>
        <v>0:00</v>
      </c>
      <c r="J30" s="10"/>
      <c r="K30" s="14"/>
    </row>
    <row r="31" customFormat="false" ht="16.5" hidden="false" customHeight="true" outlineLevel="0" collapsed="false">
      <c r="B31" s="23" t="n">
        <v>46104</v>
      </c>
      <c r="C31" s="24" t="s">
        <v>20</v>
      </c>
      <c r="D31" s="17" t="n">
        <v>0.333333333333333</v>
      </c>
      <c r="E31" s="17" t="n">
        <v>0.711805555555556</v>
      </c>
      <c r="F31" s="17" t="n">
        <v>0.03125</v>
      </c>
      <c r="G31" s="18" t="n">
        <f aca="false">IF(OR(J31="Urlaub",J31="Krankheit",J31="Feiertag"),$H$6/24,IF(OR(D31="",E31=""),"",E31-D31-N(F31)))</f>
        <v>0.347222222222222</v>
      </c>
      <c r="H31" s="25" t="n">
        <f aca="false">IF(C31="","",IF(OR(C31="Sa",C31="So"),0,$H$6/24))</f>
        <v>0.333333333333333</v>
      </c>
      <c r="I31" s="20" t="str">
        <f aca="false">IF(AND(C31=""),"",IF(ROUND((N(G31)-N(H31)),6)=0,"0:00",IF((N(G31)-N(H31))&gt;0,"+","-")&amp;TEXT(ABS((N(G31)-N(H31))),"[h]:mm")))</f>
        <v>+0:20</v>
      </c>
      <c r="J31" s="21"/>
      <c r="K31" s="22"/>
    </row>
    <row r="32" customFormat="false" ht="16.5" hidden="false" customHeight="true" outlineLevel="0" collapsed="false">
      <c r="B32" s="15" t="n">
        <v>46105</v>
      </c>
      <c r="C32" s="16" t="s">
        <v>21</v>
      </c>
      <c r="D32" s="17" t="n">
        <v>0.333333333333333</v>
      </c>
      <c r="E32" s="17" t="n">
        <v>0.690972222222222</v>
      </c>
      <c r="F32" s="17" t="n">
        <v>0.0208333333333333</v>
      </c>
      <c r="G32" s="18" t="n">
        <f aca="false">IF(OR(J32="Urlaub",J32="Krankheit",J32="Feiertag"),$H$6/24,IF(OR(D32="",E32=""),"",E32-D32-N(F32)))</f>
        <v>0.336805555555556</v>
      </c>
      <c r="H32" s="19" t="n">
        <f aca="false">IF(C32="","",IF(OR(C32="Sa",C32="So"),0,$H$6/24))</f>
        <v>0.333333333333333</v>
      </c>
      <c r="I32" s="20" t="str">
        <f aca="false">IF(AND(C32=""),"",IF(ROUND((N(G32)-N(H32)),6)=0,"0:00",IF((N(G32)-N(H32))&gt;0,"+","-")&amp;TEXT(ABS((N(G32)-N(H32))),"[h]:mm")))</f>
        <v>+0:05</v>
      </c>
      <c r="J32" s="21"/>
      <c r="K32" s="22"/>
    </row>
    <row r="33" customFormat="false" ht="16.5" hidden="false" customHeight="true" outlineLevel="0" collapsed="false">
      <c r="B33" s="23" t="n">
        <v>46106</v>
      </c>
      <c r="C33" s="24" t="s">
        <v>22</v>
      </c>
      <c r="D33" s="17" t="n">
        <v>0.333333333333333</v>
      </c>
      <c r="E33" s="17" t="n">
        <v>0.6875</v>
      </c>
      <c r="F33" s="17" t="n">
        <v>0.0208333333333333</v>
      </c>
      <c r="G33" s="18" t="n">
        <f aca="false">IF(OR(J33="Urlaub",J33="Krankheit",J33="Feiertag"),$H$6/24,IF(OR(D33="",E33=""),"",E33-D33-N(F33)))</f>
        <v>0.333333333333333</v>
      </c>
      <c r="H33" s="25" t="n">
        <f aca="false">IF(C33="","",IF(OR(C33="Sa",C33="So"),0,$H$6/24))</f>
        <v>0.333333333333333</v>
      </c>
      <c r="I33" s="20" t="str">
        <f aca="false">IF(AND(C33=""),"",IF(ROUND((N(G33)-N(H33)),6)=0,"0:00",IF((N(G33)-N(H33))&gt;0,"+","-")&amp;TEXT(ABS((N(G33)-N(H33))),"[h]:mm")))</f>
        <v>0:00</v>
      </c>
      <c r="J33" s="21"/>
      <c r="K33" s="22"/>
    </row>
    <row r="34" customFormat="false" ht="16.5" hidden="false" customHeight="true" outlineLevel="0" collapsed="false">
      <c r="B34" s="15" t="n">
        <v>46107</v>
      </c>
      <c r="C34" s="16" t="s">
        <v>24</v>
      </c>
      <c r="D34" s="17" t="n">
        <v>0.336805555555556</v>
      </c>
      <c r="E34" s="17" t="n">
        <v>0.701388888888889</v>
      </c>
      <c r="F34" s="17" t="n">
        <v>0.0208333333333333</v>
      </c>
      <c r="G34" s="18" t="n">
        <f aca="false">IF(OR(J34="Urlaub",J34="Krankheit",J34="Feiertag"),$H$6/24,IF(OR(D34="",E34=""),"",E34-D34-N(F34)))</f>
        <v>0.34375</v>
      </c>
      <c r="H34" s="19" t="n">
        <f aca="false">IF(C34="","",IF(OR(C34="Sa",C34="So"),0,$H$6/24))</f>
        <v>0.333333333333333</v>
      </c>
      <c r="I34" s="20" t="str">
        <f aca="false">IF(AND(C34=""),"",IF(ROUND((N(G34)-N(H34)),6)=0,"0:00",IF((N(G34)-N(H34))&gt;0,"+","-")&amp;TEXT(ABS((N(G34)-N(H34))),"[h]:mm")))</f>
        <v>+0:15</v>
      </c>
      <c r="J34" s="21"/>
      <c r="K34" s="22"/>
    </row>
    <row r="35" customFormat="false" ht="16.5" hidden="false" customHeight="true" outlineLevel="0" collapsed="false">
      <c r="B35" s="23" t="n">
        <v>46108</v>
      </c>
      <c r="C35" s="24" t="s">
        <v>25</v>
      </c>
      <c r="D35" s="17" t="n">
        <v>0.333333333333333</v>
      </c>
      <c r="E35" s="17" t="n">
        <v>0.645833333333333</v>
      </c>
      <c r="F35" s="17" t="n">
        <v>0.0208333333333333</v>
      </c>
      <c r="G35" s="18" t="n">
        <f aca="false">IF(OR(J35="Urlaub",J35="Krankheit",J35="Feiertag"),$H$6/24,IF(OR(D35="",E35=""),"",E35-D35-N(F35)))</f>
        <v>0.291666666666667</v>
      </c>
      <c r="H35" s="25" t="n">
        <f aca="false">IF(C35="","",IF(OR(C35="Sa",C35="So"),0,$H$6/24))</f>
        <v>0.333333333333333</v>
      </c>
      <c r="I35" s="20" t="str">
        <f aca="false">IF(AND(C35=""),"",IF(ROUND((N(G35)-N(H35)),6)=0,"0:00",IF((N(G35)-N(H35))&gt;0,"+","-")&amp;TEXT(ABS((N(G35)-N(H35))),"[h]:mm")))</f>
        <v>-1:00</v>
      </c>
      <c r="J35" s="21"/>
      <c r="K35" s="22" t="s">
        <v>26</v>
      </c>
    </row>
    <row r="36" customFormat="false" ht="16.5" hidden="false" customHeight="true" outlineLevel="0" collapsed="false">
      <c r="B36" s="8" t="n">
        <v>46109</v>
      </c>
      <c r="C36" s="9" t="s">
        <v>27</v>
      </c>
      <c r="D36" s="10"/>
      <c r="E36" s="10"/>
      <c r="F36" s="10"/>
      <c r="G36" s="11" t="str">
        <f aca="false">IF(OR(J36="Urlaub",J36="Krankheit",J36="Feiertag"),$H$6/24,IF(OR(D36="",E36=""),"",E36-D36-N(F36)))</f>
        <v/>
      </c>
      <c r="H36" s="12" t="n">
        <f aca="false">IF(C36="","",IF(OR(C36="Sa",C36="So"),0,$H$6/24))</f>
        <v>0</v>
      </c>
      <c r="I36" s="13" t="str">
        <f aca="false">IF(AND(C36=""),"",IF(ROUND((N(G36)-N(H36)),6)=0,"0:00",IF((N(G36)-N(H36))&gt;0,"+","-")&amp;TEXT(ABS((N(G36)-N(H36))),"[h]:mm")))</f>
        <v>0:00</v>
      </c>
      <c r="J36" s="10"/>
      <c r="K36" s="14"/>
    </row>
    <row r="37" customFormat="false" ht="16.5" hidden="false" customHeight="true" outlineLevel="0" collapsed="false">
      <c r="B37" s="8" t="n">
        <v>46110</v>
      </c>
      <c r="C37" s="9" t="s">
        <v>19</v>
      </c>
      <c r="D37" s="10"/>
      <c r="E37" s="10"/>
      <c r="F37" s="10"/>
      <c r="G37" s="11" t="str">
        <f aca="false">IF(OR(J37="Urlaub",J37="Krankheit",J37="Feiertag"),$H$6/24,IF(OR(D37="",E37=""),"",E37-D37-N(F37)))</f>
        <v/>
      </c>
      <c r="H37" s="12" t="n">
        <f aca="false">IF(C37="","",IF(OR(C37="Sa",C37="So"),0,$H$6/24))</f>
        <v>0</v>
      </c>
      <c r="I37" s="13" t="str">
        <f aca="false">IF(AND(C37=""),"",IF(ROUND((N(G37)-N(H37)),6)=0,"0:00",IF((N(G37)-N(H37))&gt;0,"+","-")&amp;TEXT(ABS((N(G37)-N(H37))),"[h]:mm")))</f>
        <v>0:00</v>
      </c>
      <c r="J37" s="10"/>
      <c r="K37" s="14"/>
    </row>
    <row r="38" customFormat="false" ht="16.5" hidden="false" customHeight="true" outlineLevel="0" collapsed="false">
      <c r="B38" s="15" t="n">
        <v>46111</v>
      </c>
      <c r="C38" s="16" t="s">
        <v>20</v>
      </c>
      <c r="D38" s="17" t="n">
        <v>0.333333333333333</v>
      </c>
      <c r="E38" s="17" t="n">
        <v>0.694444444444444</v>
      </c>
      <c r="F38" s="17" t="n">
        <v>0.0208333333333333</v>
      </c>
      <c r="G38" s="18" t="n">
        <f aca="false">IF(OR(J38="Urlaub",J38="Krankheit",J38="Feiertag"),$H$6/24,IF(OR(D38="",E38=""),"",E38-D38-N(F38)))</f>
        <v>0.340277777777778</v>
      </c>
      <c r="H38" s="19" t="n">
        <f aca="false">IF(C38="","",IF(OR(C38="Sa",C38="So"),0,$H$6/24))</f>
        <v>0.333333333333333</v>
      </c>
      <c r="I38" s="20" t="str">
        <f aca="false">IF(AND(C38=""),"",IF(ROUND((N(G38)-N(H38)),6)=0,"0:00",IF((N(G38)-N(H38))&gt;0,"+","-")&amp;TEXT(ABS((N(G38)-N(H38))),"[h]:mm")))</f>
        <v>+0:10</v>
      </c>
      <c r="J38" s="21"/>
      <c r="K38" s="22"/>
    </row>
    <row r="39" customFormat="false" ht="16.5" hidden="false" customHeight="true" outlineLevel="0" collapsed="false">
      <c r="B39" s="23" t="n">
        <v>46112</v>
      </c>
      <c r="C39" s="24" t="s">
        <v>21</v>
      </c>
      <c r="D39" s="17" t="n">
        <v>0.329861111111111</v>
      </c>
      <c r="E39" s="17" t="n">
        <v>0.697916666666667</v>
      </c>
      <c r="F39" s="17" t="n">
        <v>0.0208333333333333</v>
      </c>
      <c r="G39" s="18" t="n">
        <f aca="false">IF(OR(J39="Urlaub",J39="Krankheit",J39="Feiertag"),$H$6/24,IF(OR(D39="",E39=""),"",E39-D39-N(F39)))</f>
        <v>0.347222222222222</v>
      </c>
      <c r="H39" s="25" t="n">
        <f aca="false">IF(C39="","",IF(OR(C39="Sa",C39="So"),0,$H$6/24))</f>
        <v>0.333333333333333</v>
      </c>
      <c r="I39" s="20" t="str">
        <f aca="false">IF(AND(C39=""),"",IF(ROUND((N(G39)-N(H39)),6)=0,"0:00",IF((N(G39)-N(H39))&gt;0,"+","-")&amp;TEXT(ABS((N(G39)-N(H39))),"[h]:mm")))</f>
        <v>+0:20</v>
      </c>
      <c r="J39" s="21"/>
      <c r="K39" s="22"/>
    </row>
    <row r="40" customFormat="false" ht="21.75" hidden="false" customHeight="true" outlineLevel="0" collapsed="false">
      <c r="B40" s="26" t="s">
        <v>31</v>
      </c>
      <c r="C40" s="26"/>
      <c r="D40" s="26"/>
      <c r="E40" s="26"/>
      <c r="F40" s="26"/>
      <c r="G40" s="27" t="n">
        <f aca="false">SUM(G9:G39)</f>
        <v>7.33819444444444</v>
      </c>
      <c r="H40" s="27" t="n">
        <f aca="false">SUM(H9:H39)</f>
        <v>7.33333333333333</v>
      </c>
      <c r="I40" s="28" t="str">
        <f aca="false">IF(ROUND(($G40-$H40),6)=0,"0:00",IF(($G40-$H40)&gt;0,"+","-")&amp;TEXT(ABS(($G40-$H40)),"[h]:mm"))</f>
        <v>+0:07</v>
      </c>
      <c r="J40" s="29"/>
      <c r="K40" s="29"/>
    </row>
    <row r="42" customFormat="false" ht="21.75" hidden="false" customHeight="true" outlineLevel="0" collapsed="false">
      <c r="B42" s="30" t="s">
        <v>32</v>
      </c>
      <c r="C42" s="30"/>
      <c r="D42" s="30"/>
    </row>
    <row r="43" customFormat="false" ht="18" hidden="false" customHeight="true" outlineLevel="0" collapsed="false">
      <c r="B43" s="31" t="s">
        <v>33</v>
      </c>
      <c r="C43" s="31"/>
      <c r="D43" s="31"/>
      <c r="E43" s="32" t="n">
        <f aca="false">G40</f>
        <v>7.33819444444444</v>
      </c>
    </row>
    <row r="44" customFormat="false" ht="18" hidden="false" customHeight="true" outlineLevel="0" collapsed="false">
      <c r="B44" s="31" t="s">
        <v>34</v>
      </c>
      <c r="C44" s="31"/>
      <c r="D44" s="31"/>
      <c r="E44" s="32" t="n">
        <f aca="false">H40</f>
        <v>7.33333333333333</v>
      </c>
    </row>
    <row r="45" customFormat="false" ht="18" hidden="false" customHeight="true" outlineLevel="0" collapsed="false">
      <c r="B45" s="31" t="s">
        <v>35</v>
      </c>
      <c r="C45" s="31"/>
      <c r="D45" s="31"/>
      <c r="E45" s="33" t="str">
        <f aca="false">I40</f>
        <v>+0:07</v>
      </c>
    </row>
    <row r="46" customFormat="false" ht="18" hidden="false" customHeight="true" outlineLevel="0" collapsed="false">
      <c r="B46" s="31" t="s">
        <v>36</v>
      </c>
      <c r="C46" s="31"/>
      <c r="D46" s="31"/>
      <c r="E46" s="34" t="n">
        <f aca="false">COUNTIF(J9:J39,"Urlaub")</f>
        <v>2</v>
      </c>
    </row>
    <row r="47" customFormat="false" ht="18" hidden="false" customHeight="true" outlineLevel="0" collapsed="false">
      <c r="B47" s="31" t="s">
        <v>37</v>
      </c>
      <c r="C47" s="31"/>
      <c r="D47" s="31"/>
      <c r="E47" s="34" t="n">
        <f aca="false">COUNTIF(J9:J39,"Krankheit")</f>
        <v>1</v>
      </c>
    </row>
    <row r="48" customFormat="false" ht="18" hidden="false" customHeight="true" outlineLevel="0" collapsed="false">
      <c r="B48" s="31" t="s">
        <v>38</v>
      </c>
      <c r="C48" s="31"/>
      <c r="D48" s="31"/>
      <c r="E48" s="34" t="n">
        <f aca="false">COUNTIF(G9:G39,"&gt;0")</f>
        <v>22</v>
      </c>
    </row>
    <row r="50" customFormat="false" ht="15" hidden="false" customHeight="false" outlineLevel="0" collapsed="false">
      <c r="B50" s="35" t="s">
        <v>39</v>
      </c>
      <c r="C50" s="35"/>
      <c r="D50" s="35"/>
      <c r="E50" s="35"/>
      <c r="F50" s="35"/>
      <c r="G50" s="35"/>
      <c r="H50" s="35"/>
      <c r="I50" s="35"/>
      <c r="J50" s="35"/>
      <c r="K50" s="35"/>
    </row>
    <row r="51" customFormat="false" ht="27.75" hidden="false" customHeight="true" outlineLevel="0" collapsed="false"/>
    <row r="52" customFormat="false" ht="18" hidden="false" customHeight="true" outlineLevel="0" collapsed="false">
      <c r="B52" s="36" t="s">
        <v>40</v>
      </c>
      <c r="C52" s="36"/>
      <c r="D52" s="36"/>
      <c r="E52" s="36"/>
      <c r="G52" s="36" t="s">
        <v>41</v>
      </c>
      <c r="H52" s="36"/>
      <c r="I52" s="36"/>
    </row>
  </sheetData>
  <mergeCells count="17">
    <mergeCell ref="B2:K2"/>
    <mergeCell ref="B3:K3"/>
    <mergeCell ref="C5:E5"/>
    <mergeCell ref="H5:I5"/>
    <mergeCell ref="C6:E6"/>
    <mergeCell ref="H6:I6"/>
    <mergeCell ref="B40:F40"/>
    <mergeCell ref="B42:D42"/>
    <mergeCell ref="B43:D43"/>
    <mergeCell ref="B44:D44"/>
    <mergeCell ref="B45:D45"/>
    <mergeCell ref="B46:D46"/>
    <mergeCell ref="B47:D47"/>
    <mergeCell ref="B48:D48"/>
    <mergeCell ref="B50:K50"/>
    <mergeCell ref="B52:E52"/>
    <mergeCell ref="G52:I52"/>
  </mergeCells>
  <conditionalFormatting sqref="B9:K39">
    <cfRule type="expression" priority="2" aboveAverage="0" equalAverage="0" bottom="0" percent="0" rank="0" text="" dxfId="0">
      <formula>OR($C9="Sa",$C9="So")</formula>
    </cfRule>
  </conditionalFormatting>
  <conditionalFormatting sqref="J9:J39">
    <cfRule type="expression" priority="3" aboveAverage="0" equalAverage="0" bottom="0" percent="0" rank="0" text="" dxfId="1">
      <formula>$J9="Urlaub"</formula>
    </cfRule>
    <cfRule type="expression" priority="4" aboveAverage="0" equalAverage="0" bottom="0" percent="0" rank="0" text="" dxfId="2">
      <formula>$J9="Krankheit"</formula>
    </cfRule>
  </conditionalFormatting>
  <conditionalFormatting sqref="I9:I39">
    <cfRule type="expression" priority="5" aboveAverage="0" equalAverage="0" bottom="0" percent="0" rank="0" text="" dxfId="3">
      <formula>LEFT($I9,1)="+"</formula>
    </cfRule>
    <cfRule type="expression" priority="6" aboveAverage="0" equalAverage="0" bottom="0" percent="0" rank="0" text="" dxfId="4">
      <formula>LEFT($I9,1)="-"</formula>
    </cfRule>
  </conditionalFormatting>
  <conditionalFormatting sqref="I40">
    <cfRule type="expression" priority="7" aboveAverage="0" equalAverage="0" bottom="0" percent="0" rank="0" text="" dxfId="3">
      <formula>LEFT($I$40,1)="+"</formula>
    </cfRule>
    <cfRule type="expression" priority="8" aboveAverage="0" equalAverage="0" bottom="0" percent="0" rank="0" text="" dxfId="4">
      <formula>LEFT($I$40,1)="-"</formula>
    </cfRule>
  </conditionalFormatting>
  <conditionalFormatting sqref="E45">
    <cfRule type="expression" priority="9" aboveAverage="0" equalAverage="0" bottom="0" percent="0" rank="0" text="" dxfId="3">
      <formula>LEFT($E$45,1)="+"</formula>
    </cfRule>
    <cfRule type="expression" priority="10" aboveAverage="0" equalAverage="0" bottom="0" percent="0" rank="0" text="" dxfId="4">
      <formula>LEFT($E$45,1)="-"</formula>
    </cfRule>
  </conditionalFormatting>
  <dataValidations count="1">
    <dataValidation allowBlank="true" error="Bitte einen Wert aus der Liste wählen." errorStyle="stop" errorTitle="Ungültige Eingabe" operator="between" showDropDown="false" showErrorMessage="true" showInputMessage="false" sqref="J9:J39" type="list">
      <formula1>"Urlaub,Krankheit,Feiertag,Gleitzeit,Homeoffice"</formula1>
      <formula2>0</formula2>
    </dataValidation>
  </dataValidations>
  <printOptions headings="false" gridLines="false" gridLinesSet="true" horizontalCentered="false" verticalCentered="false"/>
  <pageMargins left="0.3" right="0.3"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2"/>
    <col collapsed="false" customWidth="true" hidden="false" outlineLevel="0" max="2" min="2" style="0" width="90"/>
  </cols>
  <sheetData>
    <row r="2" customFormat="false" ht="30" hidden="false" customHeight="true" outlineLevel="0" collapsed="false">
      <c r="B2" s="37" t="s">
        <v>42</v>
      </c>
    </row>
    <row r="4" customFormat="false" ht="21.75" hidden="false" customHeight="true" outlineLevel="0" collapsed="false">
      <c r="B4" s="38" t="s">
        <v>43</v>
      </c>
    </row>
    <row r="5" customFormat="false" ht="27.75" hidden="false" customHeight="true" outlineLevel="0" collapsed="false">
      <c r="B5" s="39" t="s">
        <v>44</v>
      </c>
    </row>
    <row r="6" customFormat="false" ht="27.75" hidden="false" customHeight="true" outlineLevel="0" collapsed="false">
      <c r="B6" s="39" t="s">
        <v>45</v>
      </c>
    </row>
    <row r="7" customFormat="false" ht="27.75" hidden="false" customHeight="true" outlineLevel="0" collapsed="false">
      <c r="B7" s="39" t="s">
        <v>46</v>
      </c>
    </row>
    <row r="8" customFormat="false" ht="27.75" hidden="false" customHeight="true" outlineLevel="0" collapsed="false">
      <c r="B8" s="39" t="s">
        <v>47</v>
      </c>
    </row>
    <row r="9" customFormat="false" ht="27.75" hidden="false" customHeight="true" outlineLevel="0" collapsed="false">
      <c r="B9" s="39" t="s">
        <v>48</v>
      </c>
    </row>
    <row r="10" customFormat="false" ht="27.75" hidden="false" customHeight="true" outlineLevel="0" collapsed="false">
      <c r="B10" s="39" t="s">
        <v>49</v>
      </c>
    </row>
    <row r="11" customFormat="false" ht="6" hidden="false" customHeight="true" outlineLevel="0" collapsed="false"/>
    <row r="12" customFormat="false" ht="21.75" hidden="false" customHeight="true" outlineLevel="0" collapsed="false">
      <c r="B12" s="38" t="s">
        <v>50</v>
      </c>
    </row>
    <row r="13" customFormat="false" ht="27.75" hidden="false" customHeight="true" outlineLevel="0" collapsed="false">
      <c r="B13" s="39" t="s">
        <v>51</v>
      </c>
    </row>
    <row r="14" customFormat="false" ht="27.75" hidden="false" customHeight="true" outlineLevel="0" collapsed="false">
      <c r="B14" s="39" t="s">
        <v>52</v>
      </c>
    </row>
    <row r="15" customFormat="false" ht="27.75" hidden="false" customHeight="true" outlineLevel="0" collapsed="false">
      <c r="B15" s="39" t="s">
        <v>53</v>
      </c>
    </row>
    <row r="16" customFormat="false" ht="6" hidden="false" customHeight="true" outlineLevel="0" collapsed="false"/>
    <row r="17" customFormat="false" ht="21.75" hidden="false" customHeight="true" outlineLevel="0" collapsed="false">
      <c r="B17" s="38" t="s">
        <v>54</v>
      </c>
    </row>
    <row r="18" customFormat="false" ht="27.75" hidden="false" customHeight="true" outlineLevel="0" collapsed="false">
      <c r="B18" s="39" t="s">
        <v>55</v>
      </c>
    </row>
    <row r="19" customFormat="false" ht="27.75" hidden="false" customHeight="true" outlineLevel="0" collapsed="false">
      <c r="B19" s="39" t="s">
        <v>56</v>
      </c>
    </row>
    <row r="20" customFormat="false" ht="27.75" hidden="false" customHeight="true" outlineLevel="0" collapsed="false">
      <c r="B20" s="39" t="s">
        <v>57</v>
      </c>
    </row>
    <row r="21" customFormat="false" ht="27.75" hidden="false" customHeight="true" outlineLevel="0" collapsed="false">
      <c r="B21" s="39" t="s">
        <v>58</v>
      </c>
    </row>
    <row r="22" customFormat="false" ht="6" hidden="false" customHeight="true" outlineLevel="0" collapsed="false"/>
    <row r="23" customFormat="false" ht="21.75" hidden="false" customHeight="true" outlineLevel="0" collapsed="false">
      <c r="B23" s="38" t="s">
        <v>59</v>
      </c>
    </row>
    <row r="24" customFormat="false" ht="27.75" hidden="false" customHeight="true" outlineLevel="0" collapsed="false">
      <c r="B24" s="39" t="s">
        <v>60</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2026-08-22T06:52:01Z</dcterms:created>
  <dc:creator>openpyxl</dc:creator>
  <dc:description/>
  <dc:language>en-US</dc:language>
  <cp:lastModifiedBy>Sergio Jiménez Canales</cp:lastModifiedBy>
  <dcterms:modified xsi:type="dcterms:W3CDTF">2026-08-22T11:46:02Z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