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DDA350CD-72C2-4C60-AE40-7944C0644007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To-Do-Liste" sheetId="1" r:id="rId1"/>
  </sheets>
  <definedNames>
    <definedName name="_xlnm._FilterDatabase" localSheetId="0" hidden="1">'To-Do-Liste'!$A$7:$K$107</definedName>
    <definedName name="_xlnm.Print_Area" localSheetId="0">'To-Do-Liste'!$A$1:$K$111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8" i="1" l="1"/>
  <c r="I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I5" i="1"/>
  <c r="G5" i="1"/>
  <c r="E5" i="1"/>
  <c r="C5" i="1"/>
  <c r="A5" i="1"/>
</calcChain>
</file>

<file path=xl/sharedStrings.xml><?xml version="1.0" encoding="utf-8"?>
<sst xmlns="http://schemas.openxmlformats.org/spreadsheetml/2006/main" count="221" uniqueCount="123">
  <si>
    <t>TO-DO-LISTE</t>
  </si>
  <si>
    <t>Vorlage 2026  ·  Stand: 23.08.2026</t>
  </si>
  <si>
    <t>Aufgaben gesamt</t>
  </si>
  <si>
    <t>Erledigt</t>
  </si>
  <si>
    <t>In Bearbeitung</t>
  </si>
  <si>
    <t>Offen / Ausstehend</t>
  </si>
  <si>
    <t>Überflällig (offene)</t>
  </si>
  <si>
    <t>Nr.</t>
  </si>
  <si>
    <t>Aufgabe / Beschreibung</t>
  </si>
  <si>
    <t>Kategorie</t>
  </si>
  <si>
    <t>Zuständig</t>
  </si>
  <si>
    <t>Priorität</t>
  </si>
  <si>
    <t>Start</t>
  </si>
  <si>
    <t>Fälligkeit</t>
  </si>
  <si>
    <t>Tage
verbl.</t>
  </si>
  <si>
    <t>Status</t>
  </si>
  <si>
    <t>Fort-
schritt</t>
  </si>
  <si>
    <t>Notizen / Nächste Schritte</t>
  </si>
  <si>
    <t>Quartalsreview Q3/2026 vorbereiten</t>
  </si>
  <si>
    <t>Management</t>
  </si>
  <si>
    <t>M. Hoffmann</t>
  </si>
  <si>
    <t>Hoch</t>
  </si>
  <si>
    <t>13.08.2026</t>
  </si>
  <si>
    <t>26.08.2026</t>
  </si>
  <si>
    <t>Foliensatz 80% fertig, Zahlen fehlen noch</t>
  </si>
  <si>
    <t>Angebot fuer Kunde Mustermann GmbH erstellen</t>
  </si>
  <si>
    <t>Vertrieb</t>
  </si>
  <si>
    <t>S. Wagner</t>
  </si>
  <si>
    <t>Kritisch</t>
  </si>
  <si>
    <t>18.08.2026</t>
  </si>
  <si>
    <t>24.08.2026</t>
  </si>
  <si>
    <t>Preisliste von Einkauf angefordert</t>
  </si>
  <si>
    <t>Jahresabschluss 2025 pruefen</t>
  </si>
  <si>
    <t>Finanzen</t>
  </si>
  <si>
    <t>R. Klein</t>
  </si>
  <si>
    <t>24.07.2026</t>
  </si>
  <si>
    <t>21.08.2026</t>
  </si>
  <si>
    <t>Blockiert</t>
  </si>
  <si>
    <t>Warte auf Belege aus Buchhaltung</t>
  </si>
  <si>
    <t>IT-Sicherheitsschulung organisieren</t>
  </si>
  <si>
    <t>IT</t>
  </si>
  <si>
    <t>T. Bauer</t>
  </si>
  <si>
    <t>Mittel</t>
  </si>
  <si>
    <t>16.08.2026</t>
  </si>
  <si>
    <t>06.09.2026</t>
  </si>
  <si>
    <t>Offen</t>
  </si>
  <si>
    <t>Termin mit Schulungsanbieter abstimmen</t>
  </si>
  <si>
    <t>Newletter Oktober 2026 verfassen</t>
  </si>
  <si>
    <t>Marketing</t>
  </si>
  <si>
    <t>L. Kramer</t>
  </si>
  <si>
    <t>23.08.2026</t>
  </si>
  <si>
    <t>02.09.2026</t>
  </si>
  <si>
    <t>Themen: Produktneuheit + Messeankuendigung</t>
  </si>
  <si>
    <t>Eingangsrechnungen Oktober freigeben</t>
  </si>
  <si>
    <t>20.08.2026</t>
  </si>
  <si>
    <t>25.08.2026</t>
  </si>
  <si>
    <t>Noch 8 Rechnungen offen</t>
  </si>
  <si>
    <t>Onboarding neuer Mitarbeiter K. Mueller</t>
  </si>
  <si>
    <t>Personal</t>
  </si>
  <si>
    <t>09.08.2026</t>
  </si>
  <si>
    <t>30.08.2026</t>
  </si>
  <si>
    <t>Arbeitsplatz eingerichtet, Zugaenge noch ausstehend</t>
  </si>
  <si>
    <t>Wartungsvertrag Druckerflotte verlaengern</t>
  </si>
  <si>
    <t>Verwaltung</t>
  </si>
  <si>
    <t>Niedrig</t>
  </si>
  <si>
    <t>03.08.2026</t>
  </si>
  <si>
    <t>22.09.2026</t>
  </si>
  <si>
    <t>Angebot von 3 Anbietern einholen</t>
  </si>
  <si>
    <t>Messestand Herbstmesse 2026 planen</t>
  </si>
  <si>
    <t>02.08.2026</t>
  </si>
  <si>
    <t>13.09.2026</t>
  </si>
  <si>
    <t>Flaechenbuchung bestaetigt, Konzept fehlt</t>
  </si>
  <si>
    <t>Reisekostenabrechnung September einreichen</t>
  </si>
  <si>
    <t>15.08.2026</t>
  </si>
  <si>
    <t>22.08.2026</t>
  </si>
  <si>
    <t>Abgegeben am 22.09.2026</t>
  </si>
  <si>
    <t>Lieferantengespraeche Q4 terminieren</t>
  </si>
  <si>
    <t>Einkauf</t>
  </si>
  <si>
    <t>07.09.2026</t>
  </si>
  <si>
    <t>Liste der Top-10-Lieferanten erstellen</t>
  </si>
  <si>
    <t>Website-Relaunch: Texte freigeben</t>
  </si>
  <si>
    <t>11.08.2026</t>
  </si>
  <si>
    <t>Design-Agentur wartet auf Freigabe</t>
  </si>
  <si>
    <t>Inventur Lager November 2026 vorbereiten</t>
  </si>
  <si>
    <t>Lager</t>
  </si>
  <si>
    <t>28.08.2026</t>
  </si>
  <si>
    <t>07.10.2026</t>
  </si>
  <si>
    <t>Checkliste aus Vorjahr aktualisieren</t>
  </si>
  <si>
    <t>Betriebsversammlung November einladen</t>
  </si>
  <si>
    <t>31.08.2026</t>
  </si>
  <si>
    <t>Tagesordnung noch offen</t>
  </si>
  <si>
    <t>Softwarelizenz ERP-System pruefen</t>
  </si>
  <si>
    <t>08.08.2026</t>
  </si>
  <si>
    <t>22.10.2026</t>
  </si>
  <si>
    <t>Lizenz laeuft Dezember aus</t>
  </si>
  <si>
    <t>Kundenzufriedenheitsumfrage auswerten</t>
  </si>
  <si>
    <t>19.08.2026</t>
  </si>
  <si>
    <t>Ruecklaufquote 62%, Auswertung laeuft</t>
  </si>
  <si>
    <t>Brandschutzunterweisung Mitarbeiter</t>
  </si>
  <si>
    <t>Durchgefuehrt 15.09.2026, Protokoll abgelegt</t>
  </si>
  <si>
    <t>Budget 2027 Entwurf erstellen</t>
  </si>
  <si>
    <t>Vorlage vom CFO angefordert</t>
  </si>
  <si>
    <t>Telefonanlage modernisieren: Angebote einholen</t>
  </si>
  <si>
    <t>3 Angebote erforderlich</t>
  </si>
  <si>
    <t>Jahresbericht 2025 Layout finalisieren</t>
  </si>
  <si>
    <t>17.08.2026</t>
  </si>
  <si>
    <t>27.08.2026</t>
  </si>
  <si>
    <t>Lektorat abgeschlossen, Druck bestellen</t>
  </si>
  <si>
    <t>Gehaltsrunden Q4 2026 vorbereiten</t>
  </si>
  <si>
    <t>27.09.2026</t>
  </si>
  <si>
    <t>Benchmark-Daten beschaffen</t>
  </si>
  <si>
    <t>Datenschutzerklaerung Website aktualisieren</t>
  </si>
  <si>
    <t>Anwalt prueft aktuelle Version</t>
  </si>
  <si>
    <t>Weihnachtsfeier 2026 organisieren</t>
  </si>
  <si>
    <t>Location und Datum abstimmen</t>
  </si>
  <si>
    <t>Auftragsbestaetigung Projekt Nord versenden</t>
  </si>
  <si>
    <t>Versendet 28.10.2026 per E-Mail</t>
  </si>
  <si>
    <t>Serverwartung November einplanen</t>
  </si>
  <si>
    <t>12.09.2026</t>
  </si>
  <si>
    <t>Wartungsfenster: Sa 02:00-06:00 Uhr</t>
  </si>
  <si>
    <t xml:space="preserve">  GESAMT: 25 Beispielaufgaben eingetragen  ·  Neue Aufgaben ab Zeile 33 eintragen</t>
  </si>
  <si>
    <t xml:space="preserve">  FARBCODES STATUS:  Erledigt = Lavendel (durchgestrichen)   ·   In Bearbeitung = Gold   ·   Blockiert = Rot   ·   Verschoben = Blau   ·   Offen = Weiss</t>
  </si>
  <si>
    <t xml:space="preserve">  FARBCODES TAGE VERBL.:  Rot = ueberfaellig (&lt; 0)   ·   Gold = faellig in &lt;= 3 Tagen   ·   Normal = genuegend Zeit   ·   -- = bereits erledigt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</si>
</sst>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"/>
    </font>
    <font>
      <b/>
      <sz val="30"/>
      <color rgb="FFFFFFFF"/>
      <name val="Calibri"/>
      <charset val="1"/>
    </font>
    <font>
      <b/>
      <sz val="18"/>
      <color rgb="FFFFFFFF"/>
      <name val="Calibri"/>
      <charset val="1"/>
    </font>
    <font>
      <b/>
      <sz val="9"/>
      <color rgb="FFFFFFFF"/>
      <name val="Calibri"/>
      <charset val="1"/>
    </font>
    <font>
      <sz val="8"/>
      <color rgb="FF8A88A0"/>
      <name val="Calibri"/>
      <charset val="1"/>
    </font>
    <font>
      <b/>
      <sz val="9"/>
      <color rgb="FF1A1228"/>
      <name val="Calibri"/>
      <charset val="1"/>
    </font>
    <font>
      <sz val="8"/>
      <color rgb="FF4A4060"/>
      <name val="Calibri"/>
      <charset val="1"/>
    </font>
    <font>
      <b/>
      <sz val="9"/>
      <color rgb="FF5A3480"/>
      <name val="Calibri"/>
      <charset val="1"/>
    </font>
    <font>
      <b/>
      <sz val="8"/>
      <color rgb="FF8B1010"/>
      <name val="Calibri"/>
      <charset val="1"/>
    </font>
    <font>
      <b/>
      <sz val="8"/>
      <color rgb="FF78500A"/>
      <name val="Calibri"/>
      <charset val="1"/>
    </font>
    <font>
      <b/>
      <sz val="9"/>
      <color rgb="FF78500A"/>
      <name val="Calibri"/>
      <charset val="1"/>
    </font>
    <font>
      <i/>
      <sz val="8"/>
      <color rgb="FF8A88A0"/>
      <name val="Calibri"/>
      <charset val="1"/>
    </font>
    <font>
      <b/>
      <sz val="8"/>
      <color rgb="FF8B1A10"/>
      <name val="Calibri"/>
      <charset val="1"/>
    </font>
    <font>
      <b/>
      <sz val="8"/>
      <color rgb="FF7A5500"/>
      <name val="Calibri"/>
      <charset val="1"/>
    </font>
    <font>
      <b/>
      <sz val="8"/>
      <color rgb="FF4A4060"/>
      <name val="Calibri"/>
      <charset val="1"/>
    </font>
    <font>
      <b/>
      <sz val="9"/>
      <color rgb="FF8A88A0"/>
      <name val="Calibri"/>
      <charset val="1"/>
    </font>
    <font>
      <b/>
      <sz val="8"/>
      <color rgb="FF1A3575"/>
      <name val="Calibri"/>
      <charset val="1"/>
    </font>
    <font>
      <b/>
      <sz val="8"/>
      <color rgb="FF3B1F5E"/>
      <name val="Calibri"/>
      <charset val="1"/>
    </font>
    <font>
      <b/>
      <sz val="9"/>
      <color rgb="FF3B1F5E"/>
      <name val="Calibri"/>
      <charset val="1"/>
    </font>
    <font>
      <sz val="8"/>
      <color rgb="FFF0EDF8"/>
      <name val="Calibri"/>
      <charset val="1"/>
    </font>
    <font>
      <sz val="9"/>
      <color rgb="FF1A1228"/>
      <name val="Calibri"/>
      <charset val="1"/>
    </font>
    <font>
      <i/>
      <sz val="8"/>
      <color rgb="FF7B5BA8"/>
      <name val="Calibri"/>
      <charset val="1"/>
    </font>
    <font>
      <b/>
      <sz val="10"/>
      <color rgb="FFFFFFFF"/>
      <name val="Calibri"/>
      <charset val="1"/>
    </font>
    <font>
      <sz val="8"/>
      <color theme="0"/>
      <name val="Calibri"/>
      <family val="2"/>
    </font>
    <font>
      <sz val="9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7B5BA8"/>
        <bgColor rgb="FF808080"/>
      </patternFill>
    </fill>
    <fill>
      <patternFill patternType="solid">
        <fgColor rgb="FF3B1F5E"/>
        <bgColor rgb="FF1A3575"/>
      </patternFill>
    </fill>
    <fill>
      <patternFill patternType="solid">
        <fgColor rgb="FFF8F7FC"/>
        <bgColor rgb="FFFFFFFF"/>
      </patternFill>
    </fill>
    <fill>
      <patternFill patternType="solid">
        <fgColor rgb="FF5A3480"/>
        <bgColor rgb="FF4A4060"/>
      </patternFill>
    </fill>
    <fill>
      <patternFill patternType="solid">
        <fgColor rgb="FFF0EDF8"/>
        <bgColor rgb="FFEBF0FB"/>
      </patternFill>
    </fill>
    <fill>
      <patternFill patternType="solid">
        <fgColor rgb="FFFDE8E8"/>
        <bgColor rgb="FFFEEBE8"/>
      </patternFill>
    </fill>
    <fill>
      <patternFill patternType="solid">
        <fgColor rgb="FFFEF3C7"/>
        <bgColor rgb="FFFEF4D8"/>
      </patternFill>
    </fill>
    <fill>
      <patternFill patternType="solid">
        <fgColor rgb="FFFFFFFF"/>
        <bgColor rgb="FFF8F7FC"/>
      </patternFill>
    </fill>
    <fill>
      <patternFill patternType="solid">
        <fgColor rgb="FFFEEBE8"/>
        <bgColor rgb="FFFDE8E8"/>
      </patternFill>
    </fill>
    <fill>
      <patternFill patternType="solid">
        <fgColor rgb="FFFEF4D8"/>
        <bgColor rgb="FFFEF3C7"/>
      </patternFill>
    </fill>
    <fill>
      <patternFill patternType="solid">
        <fgColor rgb="FFEBF0FB"/>
        <bgColor rgb="FFF0EDF8"/>
      </patternFill>
    </fill>
    <fill>
      <patternFill patternType="solid">
        <fgColor rgb="FFEAE4F5"/>
        <bgColor rgb="FFF0EDF8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7B5BA8"/>
      </bottom>
      <diagonal/>
    </border>
    <border>
      <left style="thin">
        <color rgb="FF5A3480"/>
      </left>
      <right style="thin">
        <color rgb="FF5A3480"/>
      </right>
      <top style="thin">
        <color rgb="FF3B1F5E"/>
      </top>
      <bottom style="medium">
        <color rgb="FF7B5BA8"/>
      </bottom>
      <diagonal/>
    </border>
    <border>
      <left style="thin">
        <color rgb="FFCDD0DB"/>
      </left>
      <right style="thin">
        <color rgb="FFCDD0DB"/>
      </right>
      <top style="thin">
        <color rgb="FFCDD0DB"/>
      </top>
      <bottom style="thin">
        <color rgb="FFCDD0DB"/>
      </bottom>
      <diagonal/>
    </border>
    <border>
      <left/>
      <right/>
      <top style="medium">
        <color rgb="FF7B5BA8"/>
      </top>
      <bottom/>
      <diagonal/>
    </border>
    <border>
      <left/>
      <right/>
      <top style="thin">
        <color rgb="FFCDD0DB"/>
      </top>
      <bottom/>
      <diagonal/>
    </border>
    <border>
      <left/>
      <right/>
      <top/>
      <bottom style="thin">
        <color rgb="FFCDD0DB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1" fillId="4" borderId="6" xfId="0" applyFont="1" applyFill="1" applyBorder="1" applyAlignment="1">
      <alignment horizontal="left" vertical="center" indent="1"/>
    </xf>
    <xf numFmtId="0" fontId="11" fillId="4" borderId="5" xfId="0" applyFont="1" applyFill="1" applyBorder="1" applyAlignment="1">
      <alignment horizontal="left" vertical="center" indent="1"/>
    </xf>
    <xf numFmtId="9" fontId="22" fillId="3" borderId="4" xfId="0" applyNumberFormat="1" applyFont="1" applyFill="1" applyBorder="1" applyAlignment="1">
      <alignment horizontal="left" vertical="center" indent="2"/>
    </xf>
    <xf numFmtId="0" fontId="21" fillId="3" borderId="4" xfId="0" applyFont="1" applyFill="1" applyBorder="1" applyAlignment="1">
      <alignment horizontal="left" vertical="center" indent="1"/>
    </xf>
    <xf numFmtId="3" fontId="2" fillId="5" borderId="1" xfId="0" applyNumberFormat="1" applyFont="1" applyFill="1" applyBorder="1" applyAlignment="1">
      <alignment horizontal="left" vertical="center" indent="2"/>
    </xf>
    <xf numFmtId="0" fontId="0" fillId="4" borderId="0" xfId="0" applyFill="1"/>
    <xf numFmtId="0" fontId="1" fillId="3" borderId="0" xfId="0" applyFont="1" applyFill="1" applyAlignment="1">
      <alignment horizontal="left" vertical="center" indent="2"/>
    </xf>
    <xf numFmtId="0" fontId="0" fillId="2" borderId="0" xfId="0" applyFill="1"/>
    <xf numFmtId="0" fontId="3" fillId="3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 indent="1"/>
    </xf>
    <xf numFmtId="0" fontId="6" fillId="6" borderId="3" xfId="0" applyFont="1" applyFill="1" applyBorder="1" applyAlignment="1">
      <alignment horizontal="left" vertical="center" indent="1"/>
    </xf>
    <xf numFmtId="0" fontId="7" fillId="6" borderId="3" xfId="0" applyFont="1" applyFill="1" applyBorder="1" applyAlignment="1">
      <alignment horizontal="left" vertical="center" indent="1"/>
    </xf>
    <xf numFmtId="0" fontId="8" fillId="7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3" fontId="5" fillId="6" borderId="3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9" fontId="10" fillId="8" borderId="3" xfId="0" applyNumberFormat="1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left" vertical="center" wrapText="1" indent="1"/>
    </xf>
    <xf numFmtId="0" fontId="4" fillId="9" borderId="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left" vertical="center" indent="1"/>
    </xf>
    <xf numFmtId="0" fontId="6" fillId="9" borderId="3" xfId="0" applyFont="1" applyFill="1" applyBorder="1" applyAlignment="1">
      <alignment horizontal="left" vertical="center" indent="1"/>
    </xf>
    <xf numFmtId="0" fontId="7" fillId="9" borderId="3" xfId="0" applyFont="1" applyFill="1" applyBorder="1" applyAlignment="1">
      <alignment horizontal="left" vertical="center" indent="1"/>
    </xf>
    <xf numFmtId="0" fontId="6" fillId="9" borderId="3" xfId="0" applyFont="1" applyFill="1" applyBorder="1" applyAlignment="1">
      <alignment horizontal="center" vertical="center"/>
    </xf>
    <xf numFmtId="3" fontId="5" fillId="9" borderId="3" xfId="0" applyNumberFormat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left" vertical="center" wrapText="1" indent="1"/>
    </xf>
    <xf numFmtId="0" fontId="12" fillId="10" borderId="3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9" fontId="15" fillId="9" borderId="3" xfId="0" applyNumberFormat="1" applyFont="1" applyFill="1" applyBorder="1" applyAlignment="1">
      <alignment horizontal="center" vertical="center"/>
    </xf>
    <xf numFmtId="9" fontId="15" fillId="6" borderId="3" xfId="0" applyNumberFormat="1" applyFont="1" applyFill="1" applyBorder="1" applyAlignment="1">
      <alignment horizontal="center" vertical="center"/>
    </xf>
    <xf numFmtId="0" fontId="16" fillId="12" borderId="3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left" vertical="center" indent="1"/>
    </xf>
    <xf numFmtId="0" fontId="17" fillId="13" borderId="3" xfId="0" applyFont="1" applyFill="1" applyBorder="1" applyAlignment="1">
      <alignment horizontal="center" vertical="center"/>
    </xf>
    <xf numFmtId="9" fontId="18" fillId="13" borderId="3" xfId="0" applyNumberFormat="1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left" vertical="center" indent="1"/>
    </xf>
    <xf numFmtId="0" fontId="19" fillId="9" borderId="3" xfId="0" applyFont="1" applyFill="1" applyBorder="1" applyAlignment="1">
      <alignment horizontal="center" vertical="center"/>
    </xf>
    <xf numFmtId="0" fontId="20" fillId="9" borderId="3" xfId="0" applyFont="1" applyFill="1" applyBorder="1"/>
    <xf numFmtId="9" fontId="20" fillId="9" borderId="3" xfId="0" applyNumberFormat="1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20" fillId="6" borderId="3" xfId="0" applyFont="1" applyFill="1" applyBorder="1"/>
    <xf numFmtId="9" fontId="20" fillId="6" borderId="3" xfId="0" applyNumberFormat="1" applyFont="1" applyFill="1" applyBorder="1" applyAlignment="1">
      <alignment horizontal="center" vertical="center"/>
    </xf>
    <xf numFmtId="9" fontId="22" fillId="3" borderId="4" xfId="0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horizontal="left" indent="2"/>
    </xf>
    <xf numFmtId="0" fontId="24" fillId="3" borderId="0" xfId="0" applyFont="1" applyFill="1" applyAlignment="1">
      <alignment horizontal="right" indent="1"/>
    </xf>
  </cellXfs>
  <cellStyles count="1">
    <cellStyle name="Standard" xfId="0" builtinId="0"/>
  </cellStyles>
  <dxfs count="17">
    <dxf>
      <font>
        <b/>
        <sz val="9"/>
        <color rgb="FF78500A"/>
        <name val="Calibri"/>
        <charset val="1"/>
      </font>
      <fill>
        <patternFill>
          <bgColor rgb="FFFEF3C7"/>
        </patternFill>
      </fill>
    </dxf>
    <dxf>
      <font>
        <b/>
        <sz val="9"/>
        <color rgb="FF3B1F5E"/>
        <name val="Calibri"/>
        <charset val="1"/>
      </font>
      <fill>
        <patternFill>
          <bgColor rgb="FFEAE4F5"/>
        </patternFill>
      </fill>
    </dxf>
    <dxf>
      <font>
        <b/>
        <sz val="8"/>
        <color rgb="FF1A3A8C"/>
        <name val="Calibri"/>
        <charset val="1"/>
      </font>
      <fill>
        <patternFill>
          <bgColor rgb="FFEBF0FB"/>
        </patternFill>
      </fill>
    </dxf>
    <dxf>
      <font>
        <b/>
        <sz val="8"/>
        <color rgb="FF8B1A10"/>
        <name val="Calibri"/>
        <charset val="1"/>
      </font>
      <fill>
        <patternFill>
          <bgColor rgb="FFFEEBE8"/>
        </patternFill>
      </fill>
    </dxf>
    <dxf>
      <font>
        <b/>
        <sz val="8"/>
        <color rgb="FF4A4060"/>
        <name val="Calibri"/>
        <charset val="1"/>
      </font>
      <fill>
        <patternFill>
          <bgColor rgb="FFF8F7FC"/>
        </patternFill>
      </fill>
    </dxf>
    <dxf>
      <font>
        <b/>
        <sz val="8"/>
        <color rgb="FF78500A"/>
        <name val="Calibri"/>
        <charset val="1"/>
      </font>
      <fill>
        <patternFill>
          <bgColor rgb="FFFEF3C7"/>
        </patternFill>
      </fill>
    </dxf>
    <dxf>
      <font>
        <b/>
        <sz val="8"/>
        <color rgb="FF3B1F5E"/>
        <name val="Calibri"/>
        <charset val="1"/>
      </font>
      <fill>
        <patternFill>
          <bgColor rgb="FFEAE4F5"/>
        </patternFill>
      </fill>
    </dxf>
    <dxf>
      <font>
        <b/>
        <sz val="9"/>
        <color rgb="FF7A5500"/>
        <name val="Calibri"/>
        <charset val="1"/>
      </font>
      <fill>
        <patternFill>
          <bgColor rgb="FFFEF4D8"/>
        </patternFill>
      </fill>
    </dxf>
    <dxf>
      <font>
        <b/>
        <sz val="9"/>
        <color rgb="FF8B1010"/>
        <name val="Calibri"/>
        <charset val="1"/>
      </font>
      <fill>
        <patternFill>
          <bgColor rgb="FFFDE8E8"/>
        </patternFill>
      </fill>
    </dxf>
    <dxf>
      <font>
        <b/>
        <sz val="8"/>
        <color rgb="FF1A3575"/>
        <name val="Calibri"/>
        <charset val="1"/>
      </font>
      <fill>
        <patternFill>
          <bgColor rgb="FFEBF0FB"/>
        </patternFill>
      </fill>
    </dxf>
    <dxf>
      <font>
        <b/>
        <sz val="8"/>
        <color rgb="FF7A5500"/>
        <name val="Calibri"/>
        <charset val="1"/>
      </font>
      <fill>
        <patternFill>
          <bgColor rgb="FFFEF4D8"/>
        </patternFill>
      </fill>
    </dxf>
    <dxf>
      <font>
        <b/>
        <sz val="8"/>
        <color rgb="FF8B1010"/>
        <name val="Calibri"/>
        <charset val="1"/>
      </font>
      <fill>
        <patternFill>
          <bgColor rgb="FFFDE8E8"/>
        </patternFill>
      </fill>
    </dxf>
    <dxf>
      <font>
        <b/>
        <sz val="8"/>
        <color rgb="FF8B1010"/>
        <name val="Calibri"/>
        <charset val="1"/>
      </font>
      <fill>
        <patternFill>
          <bgColor rgb="FFFDE8E8"/>
        </patternFill>
      </fill>
    </dxf>
    <dxf>
      <fill>
        <patternFill>
          <bgColor rgb="FFEBF0FB"/>
        </patternFill>
      </fill>
    </dxf>
    <dxf>
      <fill>
        <patternFill>
          <bgColor rgb="FFFEEBE8"/>
        </patternFill>
      </fill>
    </dxf>
    <dxf>
      <fill>
        <patternFill>
          <bgColor rgb="FFFEF3C7"/>
        </patternFill>
      </fill>
    </dxf>
    <dxf>
      <font>
        <i/>
        <strike/>
        <sz val="9"/>
        <color rgb="FF8A88A0"/>
        <name val="Calibri"/>
        <charset val="1"/>
      </font>
      <fill>
        <patternFill>
          <bgColor rgb="FFEAE4F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B1010"/>
      <rgbColor rgb="FF008000"/>
      <rgbColor rgb="FF000080"/>
      <rgbColor rgb="FF7A5500"/>
      <rgbColor rgb="FF800080"/>
      <rgbColor rgb="FF008080"/>
      <rgbColor rgb="FFEAE4F5"/>
      <rgbColor rgb="FF808080"/>
      <rgbColor rgb="FF9999FF"/>
      <rgbColor rgb="FF5A3480"/>
      <rgbColor rgb="FFFEF4D8"/>
      <rgbColor rgb="FFEBF0FB"/>
      <rgbColor rgb="FF4A4060"/>
      <rgbColor rgb="FFFF8080"/>
      <rgbColor rgb="FF0066CC"/>
      <rgbColor rgb="FFCDD0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EDF8"/>
      <rgbColor rgb="FFF8F7FC"/>
      <rgbColor rgb="FFFEF3C7"/>
      <rgbColor rgb="FFFEEBE8"/>
      <rgbColor rgb="FFFF99CC"/>
      <rgbColor rgb="FFCC99FF"/>
      <rgbColor rgb="FFFDE8E8"/>
      <rgbColor rgb="FF3366FF"/>
      <rgbColor rgb="FF33CCCC"/>
      <rgbColor rgb="FF99CC00"/>
      <rgbColor rgb="FFFFCC00"/>
      <rgbColor rgb="FFFF9900"/>
      <rgbColor rgb="FFFF6600"/>
      <rgbColor rgb="FF7B5BA8"/>
      <rgbColor rgb="FF8A88A0"/>
      <rgbColor rgb="FF1A3575"/>
      <rgbColor rgb="FF339966"/>
      <rgbColor rgb="FF003300"/>
      <rgbColor rgb="FF1A1228"/>
      <rgbColor rgb="FF8B1A10"/>
      <rgbColor rgb="FF78500A"/>
      <rgbColor rgb="FF1A3A8C"/>
      <rgbColor rgb="FF3B1F5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B1F5E"/>
    <pageSetUpPr fitToPage="1"/>
  </sheetPr>
  <dimension ref="A1:K111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31" sqref="N31"/>
    </sheetView>
  </sheetViews>
  <sheetFormatPr baseColWidth="10" defaultColWidth="8.7109375" defaultRowHeight="15" x14ac:dyDescent="0.25"/>
  <cols>
    <col min="1" max="1" width="5" customWidth="1"/>
    <col min="2" max="2" width="32" customWidth="1"/>
    <col min="3" max="3" width="15" customWidth="1"/>
    <col min="4" max="4" width="13" customWidth="1"/>
    <col min="5" max="5" width="11" customWidth="1"/>
    <col min="6" max="7" width="12" customWidth="1"/>
    <col min="8" max="8" width="10" customWidth="1"/>
    <col min="9" max="9" width="14" customWidth="1"/>
    <col min="10" max="10" width="9" customWidth="1"/>
    <col min="11" max="11" width="20" customWidth="1"/>
  </cols>
  <sheetData>
    <row r="1" spans="1:11" ht="9.7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55.5" customHeight="1" x14ac:dyDescent="0.25">
      <c r="A2" s="7" t="s">
        <v>0</v>
      </c>
      <c r="B2" s="7"/>
      <c r="C2" s="7"/>
      <c r="D2" s="7"/>
      <c r="E2" s="7"/>
      <c r="F2" s="7"/>
      <c r="G2" s="7"/>
      <c r="H2" s="45" t="s">
        <v>1</v>
      </c>
      <c r="I2" s="45"/>
      <c r="J2" s="45"/>
      <c r="K2" s="45"/>
    </row>
    <row r="3" spans="1:11" ht="9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9.5" customHeight="1" x14ac:dyDescent="0.25">
      <c r="A4" s="44" t="s">
        <v>2</v>
      </c>
      <c r="B4" s="44"/>
      <c r="C4" s="44" t="s">
        <v>3</v>
      </c>
      <c r="D4" s="44"/>
      <c r="E4" s="44" t="s">
        <v>4</v>
      </c>
      <c r="F4" s="44"/>
      <c r="G4" s="44" t="s">
        <v>5</v>
      </c>
      <c r="H4" s="44"/>
      <c r="I4" s="44" t="s">
        <v>6</v>
      </c>
      <c r="J4" s="44"/>
      <c r="K4" s="44"/>
    </row>
    <row r="5" spans="1:11" ht="36" customHeight="1" x14ac:dyDescent="0.25">
      <c r="A5" s="5">
        <f>COUNTA(B8:B107)</f>
        <v>25</v>
      </c>
      <c r="B5" s="5"/>
      <c r="C5" s="5">
        <f>COUNTIF(I8:I107,"Erledigt")</f>
        <v>3</v>
      </c>
      <c r="D5" s="5"/>
      <c r="E5" s="5">
        <f>COUNTIF(I8:I107,"In Bearbeitung")</f>
        <v>8</v>
      </c>
      <c r="F5" s="5"/>
      <c r="G5" s="5">
        <f>COUNTIF(I8:I107,"Offen")</f>
        <v>12</v>
      </c>
      <c r="H5" s="5"/>
      <c r="I5" s="5">
        <f ca="1">SUMPRODUCT((I8:I107&lt;&gt;"Erledigt")*(I8:I107&lt;&gt;"")*(G8:G107&lt;&gt;"")*(G8:G107&lt;TEXT(TODAY(),"DD.MM.YYYY")))</f>
        <v>13</v>
      </c>
      <c r="J5" s="5"/>
      <c r="K5" s="5"/>
    </row>
    <row r="6" spans="1:11" ht="9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0" customHeight="1" x14ac:dyDescent="0.25">
      <c r="A7" s="9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</row>
    <row r="8" spans="1:11" ht="21.75" customHeight="1" x14ac:dyDescent="0.25">
      <c r="A8" s="10">
        <v>1</v>
      </c>
      <c r="B8" s="11" t="s">
        <v>18</v>
      </c>
      <c r="C8" s="12" t="s">
        <v>19</v>
      </c>
      <c r="D8" s="13" t="s">
        <v>20</v>
      </c>
      <c r="E8" s="14" t="s">
        <v>21</v>
      </c>
      <c r="F8" s="15" t="s">
        <v>22</v>
      </c>
      <c r="G8" s="15" t="s">
        <v>23</v>
      </c>
      <c r="H8" s="16" t="str">
        <f t="shared" ref="H8:H39" ca="1" si="0">IFERROR(IF(I8="Erledigt","--",DATEVALUE(G8)-TODAY()),"")</f>
        <v/>
      </c>
      <c r="I8" s="17" t="s">
        <v>4</v>
      </c>
      <c r="J8" s="18">
        <v>0.6</v>
      </c>
      <c r="K8" s="19" t="s">
        <v>24</v>
      </c>
    </row>
    <row r="9" spans="1:11" ht="21.75" customHeight="1" x14ac:dyDescent="0.25">
      <c r="A9" s="20">
        <v>2</v>
      </c>
      <c r="B9" s="21" t="s">
        <v>25</v>
      </c>
      <c r="C9" s="22" t="s">
        <v>26</v>
      </c>
      <c r="D9" s="23" t="s">
        <v>27</v>
      </c>
      <c r="E9" s="14" t="s">
        <v>28</v>
      </c>
      <c r="F9" s="24" t="s">
        <v>29</v>
      </c>
      <c r="G9" s="24" t="s">
        <v>30</v>
      </c>
      <c r="H9" s="25" t="str">
        <f t="shared" ca="1" si="0"/>
        <v/>
      </c>
      <c r="I9" s="17" t="s">
        <v>4</v>
      </c>
      <c r="J9" s="18">
        <v>0.4</v>
      </c>
      <c r="K9" s="26" t="s">
        <v>31</v>
      </c>
    </row>
    <row r="10" spans="1:11" ht="21.75" customHeight="1" x14ac:dyDescent="0.25">
      <c r="A10" s="10">
        <v>3</v>
      </c>
      <c r="B10" s="11" t="s">
        <v>32</v>
      </c>
      <c r="C10" s="12" t="s">
        <v>33</v>
      </c>
      <c r="D10" s="13" t="s">
        <v>34</v>
      </c>
      <c r="E10" s="14" t="s">
        <v>21</v>
      </c>
      <c r="F10" s="15" t="s">
        <v>35</v>
      </c>
      <c r="G10" s="15" t="s">
        <v>36</v>
      </c>
      <c r="H10" s="16" t="str">
        <f t="shared" ca="1" si="0"/>
        <v/>
      </c>
      <c r="I10" s="27" t="s">
        <v>37</v>
      </c>
      <c r="J10" s="18">
        <v>0.7</v>
      </c>
      <c r="K10" s="19" t="s">
        <v>38</v>
      </c>
    </row>
    <row r="11" spans="1:11" ht="21.75" customHeight="1" x14ac:dyDescent="0.25">
      <c r="A11" s="20">
        <v>4</v>
      </c>
      <c r="B11" s="21" t="s">
        <v>39</v>
      </c>
      <c r="C11" s="22" t="s">
        <v>40</v>
      </c>
      <c r="D11" s="23" t="s">
        <v>41</v>
      </c>
      <c r="E11" s="28" t="s">
        <v>42</v>
      </c>
      <c r="F11" s="24" t="s">
        <v>43</v>
      </c>
      <c r="G11" s="24" t="s">
        <v>44</v>
      </c>
      <c r="H11" s="25" t="str">
        <f t="shared" ca="1" si="0"/>
        <v/>
      </c>
      <c r="I11" s="29" t="s">
        <v>45</v>
      </c>
      <c r="J11" s="30">
        <v>0</v>
      </c>
      <c r="K11" s="26" t="s">
        <v>46</v>
      </c>
    </row>
    <row r="12" spans="1:11" ht="21.75" customHeight="1" x14ac:dyDescent="0.25">
      <c r="A12" s="10">
        <v>5</v>
      </c>
      <c r="B12" s="11" t="s">
        <v>47</v>
      </c>
      <c r="C12" s="12" t="s">
        <v>48</v>
      </c>
      <c r="D12" s="13" t="s">
        <v>49</v>
      </c>
      <c r="E12" s="28" t="s">
        <v>42</v>
      </c>
      <c r="F12" s="15" t="s">
        <v>50</v>
      </c>
      <c r="G12" s="15" t="s">
        <v>51</v>
      </c>
      <c r="H12" s="16" t="str">
        <f t="shared" ca="1" si="0"/>
        <v/>
      </c>
      <c r="I12" s="29" t="s">
        <v>45</v>
      </c>
      <c r="J12" s="31">
        <v>0</v>
      </c>
      <c r="K12" s="19" t="s">
        <v>52</v>
      </c>
    </row>
    <row r="13" spans="1:11" ht="21.75" customHeight="1" x14ac:dyDescent="0.25">
      <c r="A13" s="20">
        <v>6</v>
      </c>
      <c r="B13" s="21" t="s">
        <v>53</v>
      </c>
      <c r="C13" s="22" t="s">
        <v>33</v>
      </c>
      <c r="D13" s="23" t="s">
        <v>34</v>
      </c>
      <c r="E13" s="14" t="s">
        <v>21</v>
      </c>
      <c r="F13" s="24" t="s">
        <v>54</v>
      </c>
      <c r="G13" s="24" t="s">
        <v>55</v>
      </c>
      <c r="H13" s="25" t="str">
        <f t="shared" ca="1" si="0"/>
        <v/>
      </c>
      <c r="I13" s="17" t="s">
        <v>4</v>
      </c>
      <c r="J13" s="18">
        <v>0.5</v>
      </c>
      <c r="K13" s="26" t="s">
        <v>56</v>
      </c>
    </row>
    <row r="14" spans="1:11" ht="21.75" customHeight="1" x14ac:dyDescent="0.25">
      <c r="A14" s="10">
        <v>7</v>
      </c>
      <c r="B14" s="11" t="s">
        <v>57</v>
      </c>
      <c r="C14" s="12" t="s">
        <v>58</v>
      </c>
      <c r="D14" s="13" t="s">
        <v>20</v>
      </c>
      <c r="E14" s="28" t="s">
        <v>42</v>
      </c>
      <c r="F14" s="15" t="s">
        <v>59</v>
      </c>
      <c r="G14" s="15" t="s">
        <v>60</v>
      </c>
      <c r="H14" s="16" t="str">
        <f t="shared" ca="1" si="0"/>
        <v/>
      </c>
      <c r="I14" s="17" t="s">
        <v>4</v>
      </c>
      <c r="J14" s="18">
        <v>0.8</v>
      </c>
      <c r="K14" s="19" t="s">
        <v>61</v>
      </c>
    </row>
    <row r="15" spans="1:11" ht="21.75" customHeight="1" x14ac:dyDescent="0.25">
      <c r="A15" s="20">
        <v>8</v>
      </c>
      <c r="B15" s="21" t="s">
        <v>62</v>
      </c>
      <c r="C15" s="22" t="s">
        <v>63</v>
      </c>
      <c r="D15" s="23" t="s">
        <v>41</v>
      </c>
      <c r="E15" s="32" t="s">
        <v>64</v>
      </c>
      <c r="F15" s="24" t="s">
        <v>65</v>
      </c>
      <c r="G15" s="24" t="s">
        <v>66</v>
      </c>
      <c r="H15" s="25" t="str">
        <f t="shared" ca="1" si="0"/>
        <v/>
      </c>
      <c r="I15" s="29" t="s">
        <v>45</v>
      </c>
      <c r="J15" s="30">
        <v>0</v>
      </c>
      <c r="K15" s="26" t="s">
        <v>67</v>
      </c>
    </row>
    <row r="16" spans="1:11" ht="21.75" customHeight="1" x14ac:dyDescent="0.25">
      <c r="A16" s="10">
        <v>9</v>
      </c>
      <c r="B16" s="11" t="s">
        <v>68</v>
      </c>
      <c r="C16" s="12" t="s">
        <v>48</v>
      </c>
      <c r="D16" s="13" t="s">
        <v>49</v>
      </c>
      <c r="E16" s="14" t="s">
        <v>21</v>
      </c>
      <c r="F16" s="15" t="s">
        <v>69</v>
      </c>
      <c r="G16" s="15" t="s">
        <v>70</v>
      </c>
      <c r="H16" s="16" t="str">
        <f t="shared" ca="1" si="0"/>
        <v/>
      </c>
      <c r="I16" s="17" t="s">
        <v>4</v>
      </c>
      <c r="J16" s="18">
        <v>0.35</v>
      </c>
      <c r="K16" s="19" t="s">
        <v>71</v>
      </c>
    </row>
    <row r="17" spans="1:11" ht="21.75" customHeight="1" x14ac:dyDescent="0.25">
      <c r="A17" s="20">
        <v>10</v>
      </c>
      <c r="B17" s="33" t="s">
        <v>72</v>
      </c>
      <c r="C17" s="22" t="s">
        <v>33</v>
      </c>
      <c r="D17" s="23" t="s">
        <v>27</v>
      </c>
      <c r="E17" s="28" t="s">
        <v>42</v>
      </c>
      <c r="F17" s="24" t="s">
        <v>73</v>
      </c>
      <c r="G17" s="24" t="s">
        <v>74</v>
      </c>
      <c r="H17" s="25" t="str">
        <f t="shared" ca="1" si="0"/>
        <v>--</v>
      </c>
      <c r="I17" s="34" t="s">
        <v>3</v>
      </c>
      <c r="J17" s="35">
        <v>1</v>
      </c>
      <c r="K17" s="26" t="s">
        <v>75</v>
      </c>
    </row>
    <row r="18" spans="1:11" ht="21.75" customHeight="1" x14ac:dyDescent="0.25">
      <c r="A18" s="10">
        <v>11</v>
      </c>
      <c r="B18" s="11" t="s">
        <v>76</v>
      </c>
      <c r="C18" s="12" t="s">
        <v>77</v>
      </c>
      <c r="D18" s="13" t="s">
        <v>34</v>
      </c>
      <c r="E18" s="28" t="s">
        <v>42</v>
      </c>
      <c r="F18" s="15" t="s">
        <v>29</v>
      </c>
      <c r="G18" s="15" t="s">
        <v>78</v>
      </c>
      <c r="H18" s="16" t="str">
        <f t="shared" ca="1" si="0"/>
        <v/>
      </c>
      <c r="I18" s="29" t="s">
        <v>45</v>
      </c>
      <c r="J18" s="31">
        <v>0</v>
      </c>
      <c r="K18" s="19" t="s">
        <v>79</v>
      </c>
    </row>
    <row r="19" spans="1:11" ht="21.75" customHeight="1" x14ac:dyDescent="0.25">
      <c r="A19" s="20">
        <v>12</v>
      </c>
      <c r="B19" s="21" t="s">
        <v>80</v>
      </c>
      <c r="C19" s="22" t="s">
        <v>48</v>
      </c>
      <c r="D19" s="23" t="s">
        <v>49</v>
      </c>
      <c r="E19" s="14" t="s">
        <v>28</v>
      </c>
      <c r="F19" s="24" t="s">
        <v>81</v>
      </c>
      <c r="G19" s="24" t="s">
        <v>54</v>
      </c>
      <c r="H19" s="25" t="str">
        <f t="shared" ca="1" si="0"/>
        <v/>
      </c>
      <c r="I19" s="27" t="s">
        <v>37</v>
      </c>
      <c r="J19" s="18">
        <v>0.55000000000000004</v>
      </c>
      <c r="K19" s="26" t="s">
        <v>82</v>
      </c>
    </row>
    <row r="20" spans="1:11" ht="21.75" customHeight="1" x14ac:dyDescent="0.25">
      <c r="A20" s="10">
        <v>13</v>
      </c>
      <c r="B20" s="11" t="s">
        <v>83</v>
      </c>
      <c r="C20" s="12" t="s">
        <v>84</v>
      </c>
      <c r="D20" s="13" t="s">
        <v>41</v>
      </c>
      <c r="E20" s="28" t="s">
        <v>42</v>
      </c>
      <c r="F20" s="15" t="s">
        <v>85</v>
      </c>
      <c r="G20" s="15" t="s">
        <v>86</v>
      </c>
      <c r="H20" s="16" t="str">
        <f t="shared" ca="1" si="0"/>
        <v/>
      </c>
      <c r="I20" s="29" t="s">
        <v>45</v>
      </c>
      <c r="J20" s="31">
        <v>0</v>
      </c>
      <c r="K20" s="19" t="s">
        <v>87</v>
      </c>
    </row>
    <row r="21" spans="1:11" ht="21.75" customHeight="1" x14ac:dyDescent="0.25">
      <c r="A21" s="20">
        <v>14</v>
      </c>
      <c r="B21" s="21" t="s">
        <v>88</v>
      </c>
      <c r="C21" s="22" t="s">
        <v>58</v>
      </c>
      <c r="D21" s="23" t="s">
        <v>20</v>
      </c>
      <c r="E21" s="14" t="s">
        <v>21</v>
      </c>
      <c r="F21" s="24" t="s">
        <v>36</v>
      </c>
      <c r="G21" s="24" t="s">
        <v>89</v>
      </c>
      <c r="H21" s="25" t="str">
        <f t="shared" ca="1" si="0"/>
        <v/>
      </c>
      <c r="I21" s="29" t="s">
        <v>45</v>
      </c>
      <c r="J21" s="18">
        <v>0.1</v>
      </c>
      <c r="K21" s="26" t="s">
        <v>90</v>
      </c>
    </row>
    <row r="22" spans="1:11" ht="21.75" customHeight="1" x14ac:dyDescent="0.25">
      <c r="A22" s="10">
        <v>15</v>
      </c>
      <c r="B22" s="11" t="s">
        <v>91</v>
      </c>
      <c r="C22" s="12" t="s">
        <v>40</v>
      </c>
      <c r="D22" s="13" t="s">
        <v>41</v>
      </c>
      <c r="E22" s="32" t="s">
        <v>64</v>
      </c>
      <c r="F22" s="15" t="s">
        <v>92</v>
      </c>
      <c r="G22" s="15" t="s">
        <v>93</v>
      </c>
      <c r="H22" s="16" t="str">
        <f t="shared" ca="1" si="0"/>
        <v/>
      </c>
      <c r="I22" s="29" t="s">
        <v>45</v>
      </c>
      <c r="J22" s="31">
        <v>0</v>
      </c>
      <c r="K22" s="19" t="s">
        <v>94</v>
      </c>
    </row>
    <row r="23" spans="1:11" ht="21.75" customHeight="1" x14ac:dyDescent="0.25">
      <c r="A23" s="20">
        <v>16</v>
      </c>
      <c r="B23" s="21" t="s">
        <v>95</v>
      </c>
      <c r="C23" s="22" t="s">
        <v>26</v>
      </c>
      <c r="D23" s="23" t="s">
        <v>27</v>
      </c>
      <c r="E23" s="28" t="s">
        <v>42</v>
      </c>
      <c r="F23" s="24" t="s">
        <v>96</v>
      </c>
      <c r="G23" s="24" t="s">
        <v>85</v>
      </c>
      <c r="H23" s="25" t="str">
        <f t="shared" ca="1" si="0"/>
        <v/>
      </c>
      <c r="I23" s="17" t="s">
        <v>4</v>
      </c>
      <c r="J23" s="18">
        <v>0.3</v>
      </c>
      <c r="K23" s="26" t="s">
        <v>97</v>
      </c>
    </row>
    <row r="24" spans="1:11" ht="21.75" customHeight="1" x14ac:dyDescent="0.25">
      <c r="A24" s="10">
        <v>17</v>
      </c>
      <c r="B24" s="36" t="s">
        <v>98</v>
      </c>
      <c r="C24" s="12" t="s">
        <v>63</v>
      </c>
      <c r="D24" s="13" t="s">
        <v>20</v>
      </c>
      <c r="E24" s="14" t="s">
        <v>21</v>
      </c>
      <c r="F24" s="15" t="s">
        <v>35</v>
      </c>
      <c r="G24" s="15" t="s">
        <v>29</v>
      </c>
      <c r="H24" s="16" t="str">
        <f t="shared" ca="1" si="0"/>
        <v>--</v>
      </c>
      <c r="I24" s="34" t="s">
        <v>3</v>
      </c>
      <c r="J24" s="35">
        <v>1</v>
      </c>
      <c r="K24" s="19" t="s">
        <v>99</v>
      </c>
    </row>
    <row r="25" spans="1:11" ht="21.75" customHeight="1" x14ac:dyDescent="0.25">
      <c r="A25" s="20">
        <v>18</v>
      </c>
      <c r="B25" s="21" t="s">
        <v>100</v>
      </c>
      <c r="C25" s="22" t="s">
        <v>33</v>
      </c>
      <c r="D25" s="23" t="s">
        <v>34</v>
      </c>
      <c r="E25" s="14" t="s">
        <v>28</v>
      </c>
      <c r="F25" s="24" t="s">
        <v>55</v>
      </c>
      <c r="G25" s="24" t="s">
        <v>66</v>
      </c>
      <c r="H25" s="25" t="str">
        <f t="shared" ca="1" si="0"/>
        <v/>
      </c>
      <c r="I25" s="29" t="s">
        <v>45</v>
      </c>
      <c r="J25" s="30">
        <v>0</v>
      </c>
      <c r="K25" s="26" t="s">
        <v>101</v>
      </c>
    </row>
    <row r="26" spans="1:11" ht="21.75" customHeight="1" x14ac:dyDescent="0.25">
      <c r="A26" s="10">
        <v>19</v>
      </c>
      <c r="B26" s="11" t="s">
        <v>102</v>
      </c>
      <c r="C26" s="12" t="s">
        <v>40</v>
      </c>
      <c r="D26" s="13" t="s">
        <v>41</v>
      </c>
      <c r="E26" s="32" t="s">
        <v>64</v>
      </c>
      <c r="F26" s="15" t="s">
        <v>22</v>
      </c>
      <c r="G26" s="15" t="s">
        <v>86</v>
      </c>
      <c r="H26" s="16" t="str">
        <f t="shared" ca="1" si="0"/>
        <v/>
      </c>
      <c r="I26" s="29" t="s">
        <v>45</v>
      </c>
      <c r="J26" s="31">
        <v>0</v>
      </c>
      <c r="K26" s="19" t="s">
        <v>103</v>
      </c>
    </row>
    <row r="27" spans="1:11" ht="21.75" customHeight="1" x14ac:dyDescent="0.25">
      <c r="A27" s="20">
        <v>20</v>
      </c>
      <c r="B27" s="21" t="s">
        <v>104</v>
      </c>
      <c r="C27" s="22" t="s">
        <v>19</v>
      </c>
      <c r="D27" s="23" t="s">
        <v>49</v>
      </c>
      <c r="E27" s="14" t="s">
        <v>21</v>
      </c>
      <c r="F27" s="24" t="s">
        <v>105</v>
      </c>
      <c r="G27" s="24" t="s">
        <v>106</v>
      </c>
      <c r="H27" s="25" t="str">
        <f t="shared" ca="1" si="0"/>
        <v/>
      </c>
      <c r="I27" s="17" t="s">
        <v>4</v>
      </c>
      <c r="J27" s="18">
        <v>0.75</v>
      </c>
      <c r="K27" s="26" t="s">
        <v>107</v>
      </c>
    </row>
    <row r="28" spans="1:11" ht="21.75" customHeight="1" x14ac:dyDescent="0.25">
      <c r="A28" s="10">
        <v>21</v>
      </c>
      <c r="B28" s="11" t="s">
        <v>108</v>
      </c>
      <c r="C28" s="12" t="s">
        <v>58</v>
      </c>
      <c r="D28" s="13" t="s">
        <v>20</v>
      </c>
      <c r="E28" s="28" t="s">
        <v>42</v>
      </c>
      <c r="F28" s="15" t="s">
        <v>23</v>
      </c>
      <c r="G28" s="15" t="s">
        <v>109</v>
      </c>
      <c r="H28" s="16" t="str">
        <f t="shared" ca="1" si="0"/>
        <v/>
      </c>
      <c r="I28" s="29" t="s">
        <v>45</v>
      </c>
      <c r="J28" s="31">
        <v>0</v>
      </c>
      <c r="K28" s="19" t="s">
        <v>110</v>
      </c>
    </row>
    <row r="29" spans="1:11" ht="21.75" customHeight="1" x14ac:dyDescent="0.25">
      <c r="A29" s="20">
        <v>22</v>
      </c>
      <c r="B29" s="21" t="s">
        <v>111</v>
      </c>
      <c r="C29" s="22" t="s">
        <v>40</v>
      </c>
      <c r="D29" s="23" t="s">
        <v>41</v>
      </c>
      <c r="E29" s="14" t="s">
        <v>21</v>
      </c>
      <c r="F29" s="24" t="s">
        <v>73</v>
      </c>
      <c r="G29" s="24" t="s">
        <v>55</v>
      </c>
      <c r="H29" s="25" t="str">
        <f t="shared" ca="1" si="0"/>
        <v/>
      </c>
      <c r="I29" s="17" t="s">
        <v>4</v>
      </c>
      <c r="J29" s="18">
        <v>0.5</v>
      </c>
      <c r="K29" s="26" t="s">
        <v>112</v>
      </c>
    </row>
    <row r="30" spans="1:11" ht="21.75" customHeight="1" x14ac:dyDescent="0.25">
      <c r="A30" s="10">
        <v>23</v>
      </c>
      <c r="B30" s="11" t="s">
        <v>113</v>
      </c>
      <c r="C30" s="12" t="s">
        <v>63</v>
      </c>
      <c r="D30" s="13" t="s">
        <v>49</v>
      </c>
      <c r="E30" s="32" t="s">
        <v>64</v>
      </c>
      <c r="F30" s="15" t="s">
        <v>50</v>
      </c>
      <c r="G30" s="15" t="s">
        <v>93</v>
      </c>
      <c r="H30" s="16" t="str">
        <f t="shared" ca="1" si="0"/>
        <v/>
      </c>
      <c r="I30" s="29" t="s">
        <v>45</v>
      </c>
      <c r="J30" s="31">
        <v>0</v>
      </c>
      <c r="K30" s="19" t="s">
        <v>114</v>
      </c>
    </row>
    <row r="31" spans="1:11" ht="21.75" customHeight="1" x14ac:dyDescent="0.25">
      <c r="A31" s="20">
        <v>24</v>
      </c>
      <c r="B31" s="33" t="s">
        <v>115</v>
      </c>
      <c r="C31" s="22" t="s">
        <v>26</v>
      </c>
      <c r="D31" s="23" t="s">
        <v>27</v>
      </c>
      <c r="E31" s="14" t="s">
        <v>28</v>
      </c>
      <c r="F31" s="24" t="s">
        <v>74</v>
      </c>
      <c r="G31" s="24" t="s">
        <v>50</v>
      </c>
      <c r="H31" s="25" t="str">
        <f t="shared" ca="1" si="0"/>
        <v>--</v>
      </c>
      <c r="I31" s="34" t="s">
        <v>3</v>
      </c>
      <c r="J31" s="35">
        <v>1</v>
      </c>
      <c r="K31" s="26" t="s">
        <v>116</v>
      </c>
    </row>
    <row r="32" spans="1:11" ht="21.75" customHeight="1" x14ac:dyDescent="0.25">
      <c r="A32" s="10">
        <v>25</v>
      </c>
      <c r="B32" s="11" t="s">
        <v>117</v>
      </c>
      <c r="C32" s="12" t="s">
        <v>40</v>
      </c>
      <c r="D32" s="13" t="s">
        <v>41</v>
      </c>
      <c r="E32" s="28" t="s">
        <v>42</v>
      </c>
      <c r="F32" s="15" t="s">
        <v>106</v>
      </c>
      <c r="G32" s="15" t="s">
        <v>118</v>
      </c>
      <c r="H32" s="16" t="str">
        <f t="shared" ca="1" si="0"/>
        <v/>
      </c>
      <c r="I32" s="29" t="s">
        <v>45</v>
      </c>
      <c r="J32" s="31">
        <v>0</v>
      </c>
      <c r="K32" s="19" t="s">
        <v>119</v>
      </c>
    </row>
    <row r="33" spans="1:11" ht="21.75" customHeight="1" x14ac:dyDescent="0.25">
      <c r="A33" s="37">
        <v>26</v>
      </c>
      <c r="B33" s="38"/>
      <c r="C33" s="38"/>
      <c r="D33" s="38"/>
      <c r="E33" s="38"/>
      <c r="F33" s="38"/>
      <c r="G33" s="38"/>
      <c r="H33" s="25" t="str">
        <f t="shared" ca="1" si="0"/>
        <v/>
      </c>
      <c r="I33" s="38"/>
      <c r="J33" s="39"/>
      <c r="K33" s="38"/>
    </row>
    <row r="34" spans="1:11" ht="21.75" customHeight="1" x14ac:dyDescent="0.25">
      <c r="A34" s="40">
        <v>27</v>
      </c>
      <c r="B34" s="41"/>
      <c r="C34" s="41"/>
      <c r="D34" s="41"/>
      <c r="E34" s="41"/>
      <c r="F34" s="41"/>
      <c r="G34" s="41"/>
      <c r="H34" s="16" t="str">
        <f t="shared" ca="1" si="0"/>
        <v/>
      </c>
      <c r="I34" s="41"/>
      <c r="J34" s="42"/>
      <c r="K34" s="41"/>
    </row>
    <row r="35" spans="1:11" ht="21.75" customHeight="1" x14ac:dyDescent="0.25">
      <c r="A35" s="37">
        <v>28</v>
      </c>
      <c r="B35" s="38"/>
      <c r="C35" s="38"/>
      <c r="D35" s="38"/>
      <c r="E35" s="38"/>
      <c r="F35" s="38"/>
      <c r="G35" s="38"/>
      <c r="H35" s="25" t="str">
        <f t="shared" ca="1" si="0"/>
        <v/>
      </c>
      <c r="I35" s="38"/>
      <c r="J35" s="39"/>
      <c r="K35" s="38"/>
    </row>
    <row r="36" spans="1:11" ht="21.75" customHeight="1" x14ac:dyDescent="0.25">
      <c r="A36" s="40">
        <v>29</v>
      </c>
      <c r="B36" s="41"/>
      <c r="C36" s="41"/>
      <c r="D36" s="41"/>
      <c r="E36" s="41"/>
      <c r="F36" s="41"/>
      <c r="G36" s="41"/>
      <c r="H36" s="16" t="str">
        <f t="shared" ca="1" si="0"/>
        <v/>
      </c>
      <c r="I36" s="41"/>
      <c r="J36" s="42"/>
      <c r="K36" s="41"/>
    </row>
    <row r="37" spans="1:11" ht="21.75" customHeight="1" x14ac:dyDescent="0.25">
      <c r="A37" s="37">
        <v>30</v>
      </c>
      <c r="B37" s="38"/>
      <c r="C37" s="38"/>
      <c r="D37" s="38"/>
      <c r="E37" s="38"/>
      <c r="F37" s="38"/>
      <c r="G37" s="38"/>
      <c r="H37" s="25" t="str">
        <f t="shared" ca="1" si="0"/>
        <v/>
      </c>
      <c r="I37" s="38"/>
      <c r="J37" s="39"/>
      <c r="K37" s="38"/>
    </row>
    <row r="38" spans="1:11" ht="21.75" customHeight="1" x14ac:dyDescent="0.25">
      <c r="A38" s="40">
        <v>31</v>
      </c>
      <c r="B38" s="41"/>
      <c r="C38" s="41"/>
      <c r="D38" s="41"/>
      <c r="E38" s="41"/>
      <c r="F38" s="41"/>
      <c r="G38" s="41"/>
      <c r="H38" s="16" t="str">
        <f t="shared" ca="1" si="0"/>
        <v/>
      </c>
      <c r="I38" s="41"/>
      <c r="J38" s="42"/>
      <c r="K38" s="41"/>
    </row>
    <row r="39" spans="1:11" ht="21.75" customHeight="1" x14ac:dyDescent="0.25">
      <c r="A39" s="37">
        <v>32</v>
      </c>
      <c r="B39" s="38"/>
      <c r="C39" s="38"/>
      <c r="D39" s="38"/>
      <c r="E39" s="38"/>
      <c r="F39" s="38"/>
      <c r="G39" s="38"/>
      <c r="H39" s="25" t="str">
        <f t="shared" ca="1" si="0"/>
        <v/>
      </c>
      <c r="I39" s="38"/>
      <c r="J39" s="39"/>
      <c r="K39" s="38"/>
    </row>
    <row r="40" spans="1:11" ht="21.75" customHeight="1" x14ac:dyDescent="0.25">
      <c r="A40" s="40">
        <v>33</v>
      </c>
      <c r="B40" s="41"/>
      <c r="C40" s="41"/>
      <c r="D40" s="41"/>
      <c r="E40" s="41"/>
      <c r="F40" s="41"/>
      <c r="G40" s="41"/>
      <c r="H40" s="16" t="str">
        <f t="shared" ref="H40:H71" ca="1" si="1">IFERROR(IF(I40="Erledigt","--",DATEVALUE(G40)-TODAY()),"")</f>
        <v/>
      </c>
      <c r="I40" s="41"/>
      <c r="J40" s="42"/>
      <c r="K40" s="41"/>
    </row>
    <row r="41" spans="1:11" ht="21.75" customHeight="1" x14ac:dyDescent="0.25">
      <c r="A41" s="37">
        <v>34</v>
      </c>
      <c r="B41" s="38"/>
      <c r="C41" s="38"/>
      <c r="D41" s="38"/>
      <c r="E41" s="38"/>
      <c r="F41" s="38"/>
      <c r="G41" s="38"/>
      <c r="H41" s="25" t="str">
        <f t="shared" ca="1" si="1"/>
        <v/>
      </c>
      <c r="I41" s="38"/>
      <c r="J41" s="39"/>
      <c r="K41" s="38"/>
    </row>
    <row r="42" spans="1:11" ht="21.75" customHeight="1" x14ac:dyDescent="0.25">
      <c r="A42" s="40">
        <v>35</v>
      </c>
      <c r="B42" s="41"/>
      <c r="C42" s="41"/>
      <c r="D42" s="41"/>
      <c r="E42" s="41"/>
      <c r="F42" s="41"/>
      <c r="G42" s="41"/>
      <c r="H42" s="16" t="str">
        <f t="shared" ca="1" si="1"/>
        <v/>
      </c>
      <c r="I42" s="41"/>
      <c r="J42" s="42"/>
      <c r="K42" s="41"/>
    </row>
    <row r="43" spans="1:11" ht="21.75" customHeight="1" x14ac:dyDescent="0.25">
      <c r="A43" s="37">
        <v>36</v>
      </c>
      <c r="B43" s="38"/>
      <c r="C43" s="38"/>
      <c r="D43" s="38"/>
      <c r="E43" s="38"/>
      <c r="F43" s="38"/>
      <c r="G43" s="38"/>
      <c r="H43" s="25" t="str">
        <f t="shared" ca="1" si="1"/>
        <v/>
      </c>
      <c r="I43" s="38"/>
      <c r="J43" s="39"/>
      <c r="K43" s="38"/>
    </row>
    <row r="44" spans="1:11" ht="21.75" customHeight="1" x14ac:dyDescent="0.25">
      <c r="A44" s="40">
        <v>37</v>
      </c>
      <c r="B44" s="41"/>
      <c r="C44" s="41"/>
      <c r="D44" s="41"/>
      <c r="E44" s="41"/>
      <c r="F44" s="41"/>
      <c r="G44" s="41"/>
      <c r="H44" s="16" t="str">
        <f t="shared" ca="1" si="1"/>
        <v/>
      </c>
      <c r="I44" s="41"/>
      <c r="J44" s="42"/>
      <c r="K44" s="41"/>
    </row>
    <row r="45" spans="1:11" ht="21.75" customHeight="1" x14ac:dyDescent="0.25">
      <c r="A45" s="37">
        <v>38</v>
      </c>
      <c r="B45" s="38"/>
      <c r="C45" s="38"/>
      <c r="D45" s="38"/>
      <c r="E45" s="38"/>
      <c r="F45" s="38"/>
      <c r="G45" s="38"/>
      <c r="H45" s="25" t="str">
        <f t="shared" ca="1" si="1"/>
        <v/>
      </c>
      <c r="I45" s="38"/>
      <c r="J45" s="39"/>
      <c r="K45" s="38"/>
    </row>
    <row r="46" spans="1:11" ht="21.75" customHeight="1" x14ac:dyDescent="0.25">
      <c r="A46" s="40">
        <v>39</v>
      </c>
      <c r="B46" s="41"/>
      <c r="C46" s="41"/>
      <c r="D46" s="41"/>
      <c r="E46" s="41"/>
      <c r="F46" s="41"/>
      <c r="G46" s="41"/>
      <c r="H46" s="16" t="str">
        <f t="shared" ca="1" si="1"/>
        <v/>
      </c>
      <c r="I46" s="41"/>
      <c r="J46" s="42"/>
      <c r="K46" s="41"/>
    </row>
    <row r="47" spans="1:11" ht="21.75" customHeight="1" x14ac:dyDescent="0.25">
      <c r="A47" s="37">
        <v>40</v>
      </c>
      <c r="B47" s="38"/>
      <c r="C47" s="38"/>
      <c r="D47" s="38"/>
      <c r="E47" s="38"/>
      <c r="F47" s="38"/>
      <c r="G47" s="38"/>
      <c r="H47" s="25" t="str">
        <f t="shared" ca="1" si="1"/>
        <v/>
      </c>
      <c r="I47" s="38"/>
      <c r="J47" s="39"/>
      <c r="K47" s="38"/>
    </row>
    <row r="48" spans="1:11" ht="21.75" customHeight="1" x14ac:dyDescent="0.25">
      <c r="A48" s="40">
        <v>41</v>
      </c>
      <c r="B48" s="41"/>
      <c r="C48" s="41"/>
      <c r="D48" s="41"/>
      <c r="E48" s="41"/>
      <c r="F48" s="41"/>
      <c r="G48" s="41"/>
      <c r="H48" s="16" t="str">
        <f t="shared" ca="1" si="1"/>
        <v/>
      </c>
      <c r="I48" s="41"/>
      <c r="J48" s="42"/>
      <c r="K48" s="41"/>
    </row>
    <row r="49" spans="1:11" ht="21.75" customHeight="1" x14ac:dyDescent="0.25">
      <c r="A49" s="37">
        <v>42</v>
      </c>
      <c r="B49" s="38"/>
      <c r="C49" s="38"/>
      <c r="D49" s="38"/>
      <c r="E49" s="38"/>
      <c r="F49" s="38"/>
      <c r="G49" s="38"/>
      <c r="H49" s="25" t="str">
        <f t="shared" ca="1" si="1"/>
        <v/>
      </c>
      <c r="I49" s="38"/>
      <c r="J49" s="39"/>
      <c r="K49" s="38"/>
    </row>
    <row r="50" spans="1:11" ht="21.75" customHeight="1" x14ac:dyDescent="0.25">
      <c r="A50" s="40">
        <v>43</v>
      </c>
      <c r="B50" s="41"/>
      <c r="C50" s="41"/>
      <c r="D50" s="41"/>
      <c r="E50" s="41"/>
      <c r="F50" s="41"/>
      <c r="G50" s="41"/>
      <c r="H50" s="16" t="str">
        <f t="shared" ca="1" si="1"/>
        <v/>
      </c>
      <c r="I50" s="41"/>
      <c r="J50" s="42"/>
      <c r="K50" s="41"/>
    </row>
    <row r="51" spans="1:11" ht="21.75" customHeight="1" x14ac:dyDescent="0.25">
      <c r="A51" s="37">
        <v>44</v>
      </c>
      <c r="B51" s="38"/>
      <c r="C51" s="38"/>
      <c r="D51" s="38"/>
      <c r="E51" s="38"/>
      <c r="F51" s="38"/>
      <c r="G51" s="38"/>
      <c r="H51" s="25" t="str">
        <f t="shared" ca="1" si="1"/>
        <v/>
      </c>
      <c r="I51" s="38"/>
      <c r="J51" s="39"/>
      <c r="K51" s="38"/>
    </row>
    <row r="52" spans="1:11" ht="21.75" customHeight="1" x14ac:dyDescent="0.25">
      <c r="A52" s="40">
        <v>45</v>
      </c>
      <c r="B52" s="41"/>
      <c r="C52" s="41"/>
      <c r="D52" s="41"/>
      <c r="E52" s="41"/>
      <c r="F52" s="41"/>
      <c r="G52" s="41"/>
      <c r="H52" s="16" t="str">
        <f t="shared" ca="1" si="1"/>
        <v/>
      </c>
      <c r="I52" s="41"/>
      <c r="J52" s="42"/>
      <c r="K52" s="41"/>
    </row>
    <row r="53" spans="1:11" ht="21.75" customHeight="1" x14ac:dyDescent="0.25">
      <c r="A53" s="37">
        <v>46</v>
      </c>
      <c r="B53" s="38"/>
      <c r="C53" s="38"/>
      <c r="D53" s="38"/>
      <c r="E53" s="38"/>
      <c r="F53" s="38"/>
      <c r="G53" s="38"/>
      <c r="H53" s="25" t="str">
        <f t="shared" ca="1" si="1"/>
        <v/>
      </c>
      <c r="I53" s="38"/>
      <c r="J53" s="39"/>
      <c r="K53" s="38"/>
    </row>
    <row r="54" spans="1:11" ht="21.75" customHeight="1" x14ac:dyDescent="0.25">
      <c r="A54" s="40">
        <v>47</v>
      </c>
      <c r="B54" s="41"/>
      <c r="C54" s="41"/>
      <c r="D54" s="41"/>
      <c r="E54" s="41"/>
      <c r="F54" s="41"/>
      <c r="G54" s="41"/>
      <c r="H54" s="16" t="str">
        <f t="shared" ca="1" si="1"/>
        <v/>
      </c>
      <c r="I54" s="41"/>
      <c r="J54" s="42"/>
      <c r="K54" s="41"/>
    </row>
    <row r="55" spans="1:11" ht="21.75" customHeight="1" x14ac:dyDescent="0.25">
      <c r="A55" s="37">
        <v>48</v>
      </c>
      <c r="B55" s="38"/>
      <c r="C55" s="38"/>
      <c r="D55" s="38"/>
      <c r="E55" s="38"/>
      <c r="F55" s="38"/>
      <c r="G55" s="38"/>
      <c r="H55" s="25" t="str">
        <f t="shared" ca="1" si="1"/>
        <v/>
      </c>
      <c r="I55" s="38"/>
      <c r="J55" s="39"/>
      <c r="K55" s="38"/>
    </row>
    <row r="56" spans="1:11" ht="21.75" customHeight="1" x14ac:dyDescent="0.25">
      <c r="A56" s="40">
        <v>49</v>
      </c>
      <c r="B56" s="41"/>
      <c r="C56" s="41"/>
      <c r="D56" s="41"/>
      <c r="E56" s="41"/>
      <c r="F56" s="41"/>
      <c r="G56" s="41"/>
      <c r="H56" s="16" t="str">
        <f t="shared" ca="1" si="1"/>
        <v/>
      </c>
      <c r="I56" s="41"/>
      <c r="J56" s="42"/>
      <c r="K56" s="41"/>
    </row>
    <row r="57" spans="1:11" ht="21.75" customHeight="1" x14ac:dyDescent="0.25">
      <c r="A57" s="37">
        <v>50</v>
      </c>
      <c r="B57" s="38"/>
      <c r="C57" s="38"/>
      <c r="D57" s="38"/>
      <c r="E57" s="38"/>
      <c r="F57" s="38"/>
      <c r="G57" s="38"/>
      <c r="H57" s="25" t="str">
        <f t="shared" ca="1" si="1"/>
        <v/>
      </c>
      <c r="I57" s="38"/>
      <c r="J57" s="39"/>
      <c r="K57" s="38"/>
    </row>
    <row r="58" spans="1:11" ht="21.75" customHeight="1" x14ac:dyDescent="0.25">
      <c r="A58" s="40">
        <v>51</v>
      </c>
      <c r="B58" s="41"/>
      <c r="C58" s="41"/>
      <c r="D58" s="41"/>
      <c r="E58" s="41"/>
      <c r="F58" s="41"/>
      <c r="G58" s="41"/>
      <c r="H58" s="16" t="str">
        <f t="shared" ca="1" si="1"/>
        <v/>
      </c>
      <c r="I58" s="41"/>
      <c r="J58" s="42"/>
      <c r="K58" s="41"/>
    </row>
    <row r="59" spans="1:11" ht="21.75" customHeight="1" x14ac:dyDescent="0.25">
      <c r="A59" s="37">
        <v>52</v>
      </c>
      <c r="B59" s="38"/>
      <c r="C59" s="38"/>
      <c r="D59" s="38"/>
      <c r="E59" s="38"/>
      <c r="F59" s="38"/>
      <c r="G59" s="38"/>
      <c r="H59" s="25" t="str">
        <f t="shared" ca="1" si="1"/>
        <v/>
      </c>
      <c r="I59" s="38"/>
      <c r="J59" s="39"/>
      <c r="K59" s="38"/>
    </row>
    <row r="60" spans="1:11" ht="21.75" customHeight="1" x14ac:dyDescent="0.25">
      <c r="A60" s="40">
        <v>53</v>
      </c>
      <c r="B60" s="41"/>
      <c r="C60" s="41"/>
      <c r="D60" s="41"/>
      <c r="E60" s="41"/>
      <c r="F60" s="41"/>
      <c r="G60" s="41"/>
      <c r="H60" s="16" t="str">
        <f t="shared" ca="1" si="1"/>
        <v/>
      </c>
      <c r="I60" s="41"/>
      <c r="J60" s="42"/>
      <c r="K60" s="41"/>
    </row>
    <row r="61" spans="1:11" ht="21.75" customHeight="1" x14ac:dyDescent="0.25">
      <c r="A61" s="37">
        <v>54</v>
      </c>
      <c r="B61" s="38"/>
      <c r="C61" s="38"/>
      <c r="D61" s="38"/>
      <c r="E61" s="38"/>
      <c r="F61" s="38"/>
      <c r="G61" s="38"/>
      <c r="H61" s="25" t="str">
        <f t="shared" ca="1" si="1"/>
        <v/>
      </c>
      <c r="I61" s="38"/>
      <c r="J61" s="39"/>
      <c r="K61" s="38"/>
    </row>
    <row r="62" spans="1:11" ht="21.75" customHeight="1" x14ac:dyDescent="0.25">
      <c r="A62" s="40">
        <v>55</v>
      </c>
      <c r="B62" s="41"/>
      <c r="C62" s="41"/>
      <c r="D62" s="41"/>
      <c r="E62" s="41"/>
      <c r="F62" s="41"/>
      <c r="G62" s="41"/>
      <c r="H62" s="16" t="str">
        <f t="shared" ca="1" si="1"/>
        <v/>
      </c>
      <c r="I62" s="41"/>
      <c r="J62" s="42"/>
      <c r="K62" s="41"/>
    </row>
    <row r="63" spans="1:11" ht="21.75" customHeight="1" x14ac:dyDescent="0.25">
      <c r="A63" s="37">
        <v>56</v>
      </c>
      <c r="B63" s="38"/>
      <c r="C63" s="38"/>
      <c r="D63" s="38"/>
      <c r="E63" s="38"/>
      <c r="F63" s="38"/>
      <c r="G63" s="38"/>
      <c r="H63" s="25" t="str">
        <f t="shared" ca="1" si="1"/>
        <v/>
      </c>
      <c r="I63" s="38"/>
      <c r="J63" s="39"/>
      <c r="K63" s="38"/>
    </row>
    <row r="64" spans="1:11" ht="21.75" customHeight="1" x14ac:dyDescent="0.25">
      <c r="A64" s="40">
        <v>57</v>
      </c>
      <c r="B64" s="41"/>
      <c r="C64" s="41"/>
      <c r="D64" s="41"/>
      <c r="E64" s="41"/>
      <c r="F64" s="41"/>
      <c r="G64" s="41"/>
      <c r="H64" s="16" t="str">
        <f t="shared" ca="1" si="1"/>
        <v/>
      </c>
      <c r="I64" s="41"/>
      <c r="J64" s="42"/>
      <c r="K64" s="41"/>
    </row>
    <row r="65" spans="1:11" ht="21.75" customHeight="1" x14ac:dyDescent="0.25">
      <c r="A65" s="37">
        <v>58</v>
      </c>
      <c r="B65" s="38"/>
      <c r="C65" s="38"/>
      <c r="D65" s="38"/>
      <c r="E65" s="38"/>
      <c r="F65" s="38"/>
      <c r="G65" s="38"/>
      <c r="H65" s="25" t="str">
        <f t="shared" ca="1" si="1"/>
        <v/>
      </c>
      <c r="I65" s="38"/>
      <c r="J65" s="39"/>
      <c r="K65" s="38"/>
    </row>
    <row r="66" spans="1:11" ht="21.75" customHeight="1" x14ac:dyDescent="0.25">
      <c r="A66" s="40">
        <v>59</v>
      </c>
      <c r="B66" s="41"/>
      <c r="C66" s="41"/>
      <c r="D66" s="41"/>
      <c r="E66" s="41"/>
      <c r="F66" s="41"/>
      <c r="G66" s="41"/>
      <c r="H66" s="16" t="str">
        <f t="shared" ca="1" si="1"/>
        <v/>
      </c>
      <c r="I66" s="41"/>
      <c r="J66" s="42"/>
      <c r="K66" s="41"/>
    </row>
    <row r="67" spans="1:11" ht="21.75" customHeight="1" x14ac:dyDescent="0.25">
      <c r="A67" s="37">
        <v>60</v>
      </c>
      <c r="B67" s="38"/>
      <c r="C67" s="38"/>
      <c r="D67" s="38"/>
      <c r="E67" s="38"/>
      <c r="F67" s="38"/>
      <c r="G67" s="38"/>
      <c r="H67" s="25" t="str">
        <f t="shared" ca="1" si="1"/>
        <v/>
      </c>
      <c r="I67" s="38"/>
      <c r="J67" s="39"/>
      <c r="K67" s="38"/>
    </row>
    <row r="68" spans="1:11" ht="21.75" customHeight="1" x14ac:dyDescent="0.25">
      <c r="A68" s="40">
        <v>61</v>
      </c>
      <c r="B68" s="41"/>
      <c r="C68" s="41"/>
      <c r="D68" s="41"/>
      <c r="E68" s="41"/>
      <c r="F68" s="41"/>
      <c r="G68" s="41"/>
      <c r="H68" s="16" t="str">
        <f t="shared" ca="1" si="1"/>
        <v/>
      </c>
      <c r="I68" s="41"/>
      <c r="J68" s="42"/>
      <c r="K68" s="41"/>
    </row>
    <row r="69" spans="1:11" ht="21.75" customHeight="1" x14ac:dyDescent="0.25">
      <c r="A69" s="37">
        <v>62</v>
      </c>
      <c r="B69" s="38"/>
      <c r="C69" s="38"/>
      <c r="D69" s="38"/>
      <c r="E69" s="38"/>
      <c r="F69" s="38"/>
      <c r="G69" s="38"/>
      <c r="H69" s="25" t="str">
        <f t="shared" ca="1" si="1"/>
        <v/>
      </c>
      <c r="I69" s="38"/>
      <c r="J69" s="39"/>
      <c r="K69" s="38"/>
    </row>
    <row r="70" spans="1:11" ht="21.75" customHeight="1" x14ac:dyDescent="0.25">
      <c r="A70" s="40">
        <v>63</v>
      </c>
      <c r="B70" s="41"/>
      <c r="C70" s="41"/>
      <c r="D70" s="41"/>
      <c r="E70" s="41"/>
      <c r="F70" s="41"/>
      <c r="G70" s="41"/>
      <c r="H70" s="16" t="str">
        <f t="shared" ca="1" si="1"/>
        <v/>
      </c>
      <c r="I70" s="41"/>
      <c r="J70" s="42"/>
      <c r="K70" s="41"/>
    </row>
    <row r="71" spans="1:11" ht="21.75" customHeight="1" x14ac:dyDescent="0.25">
      <c r="A71" s="37">
        <v>64</v>
      </c>
      <c r="B71" s="38"/>
      <c r="C71" s="38"/>
      <c r="D71" s="38"/>
      <c r="E71" s="38"/>
      <c r="F71" s="38"/>
      <c r="G71" s="38"/>
      <c r="H71" s="25" t="str">
        <f t="shared" ca="1" si="1"/>
        <v/>
      </c>
      <c r="I71" s="38"/>
      <c r="J71" s="39"/>
      <c r="K71" s="38"/>
    </row>
    <row r="72" spans="1:11" ht="21.75" customHeight="1" x14ac:dyDescent="0.25">
      <c r="A72" s="40">
        <v>65</v>
      </c>
      <c r="B72" s="41"/>
      <c r="C72" s="41"/>
      <c r="D72" s="41"/>
      <c r="E72" s="41"/>
      <c r="F72" s="41"/>
      <c r="G72" s="41"/>
      <c r="H72" s="16" t="str">
        <f t="shared" ref="H72:H103" ca="1" si="2">IFERROR(IF(I72="Erledigt","--",DATEVALUE(G72)-TODAY()),"")</f>
        <v/>
      </c>
      <c r="I72" s="41"/>
      <c r="J72" s="42"/>
      <c r="K72" s="41"/>
    </row>
    <row r="73" spans="1:11" ht="21.75" customHeight="1" x14ac:dyDescent="0.25">
      <c r="A73" s="37">
        <v>66</v>
      </c>
      <c r="B73" s="38"/>
      <c r="C73" s="38"/>
      <c r="D73" s="38"/>
      <c r="E73" s="38"/>
      <c r="F73" s="38"/>
      <c r="G73" s="38"/>
      <c r="H73" s="25" t="str">
        <f t="shared" ca="1" si="2"/>
        <v/>
      </c>
      <c r="I73" s="38"/>
      <c r="J73" s="39"/>
      <c r="K73" s="38"/>
    </row>
    <row r="74" spans="1:11" ht="21.75" customHeight="1" x14ac:dyDescent="0.25">
      <c r="A74" s="40">
        <v>67</v>
      </c>
      <c r="B74" s="41"/>
      <c r="C74" s="41"/>
      <c r="D74" s="41"/>
      <c r="E74" s="41"/>
      <c r="F74" s="41"/>
      <c r="G74" s="41"/>
      <c r="H74" s="16" t="str">
        <f t="shared" ca="1" si="2"/>
        <v/>
      </c>
      <c r="I74" s="41"/>
      <c r="J74" s="42"/>
      <c r="K74" s="41"/>
    </row>
    <row r="75" spans="1:11" ht="21.75" customHeight="1" x14ac:dyDescent="0.25">
      <c r="A75" s="37">
        <v>68</v>
      </c>
      <c r="B75" s="38"/>
      <c r="C75" s="38"/>
      <c r="D75" s="38"/>
      <c r="E75" s="38"/>
      <c r="F75" s="38"/>
      <c r="G75" s="38"/>
      <c r="H75" s="25" t="str">
        <f t="shared" ca="1" si="2"/>
        <v/>
      </c>
      <c r="I75" s="38"/>
      <c r="J75" s="39"/>
      <c r="K75" s="38"/>
    </row>
    <row r="76" spans="1:11" ht="21.75" customHeight="1" x14ac:dyDescent="0.25">
      <c r="A76" s="40">
        <v>69</v>
      </c>
      <c r="B76" s="41"/>
      <c r="C76" s="41"/>
      <c r="D76" s="41"/>
      <c r="E76" s="41"/>
      <c r="F76" s="41"/>
      <c r="G76" s="41"/>
      <c r="H76" s="16" t="str">
        <f t="shared" ca="1" si="2"/>
        <v/>
      </c>
      <c r="I76" s="41"/>
      <c r="J76" s="42"/>
      <c r="K76" s="41"/>
    </row>
    <row r="77" spans="1:11" ht="21.75" customHeight="1" x14ac:dyDescent="0.25">
      <c r="A77" s="37">
        <v>70</v>
      </c>
      <c r="B77" s="38"/>
      <c r="C77" s="38"/>
      <c r="D77" s="38"/>
      <c r="E77" s="38"/>
      <c r="F77" s="38"/>
      <c r="G77" s="38"/>
      <c r="H77" s="25" t="str">
        <f t="shared" ca="1" si="2"/>
        <v/>
      </c>
      <c r="I77" s="38"/>
      <c r="J77" s="39"/>
      <c r="K77" s="38"/>
    </row>
    <row r="78" spans="1:11" ht="21.75" customHeight="1" x14ac:dyDescent="0.25">
      <c r="A78" s="40">
        <v>71</v>
      </c>
      <c r="B78" s="41"/>
      <c r="C78" s="41"/>
      <c r="D78" s="41"/>
      <c r="E78" s="41"/>
      <c r="F78" s="41"/>
      <c r="G78" s="41"/>
      <c r="H78" s="16" t="str">
        <f t="shared" ca="1" si="2"/>
        <v/>
      </c>
      <c r="I78" s="41"/>
      <c r="J78" s="42"/>
      <c r="K78" s="41"/>
    </row>
    <row r="79" spans="1:11" ht="21.75" customHeight="1" x14ac:dyDescent="0.25">
      <c r="A79" s="37">
        <v>72</v>
      </c>
      <c r="B79" s="38"/>
      <c r="C79" s="38"/>
      <c r="D79" s="38"/>
      <c r="E79" s="38"/>
      <c r="F79" s="38"/>
      <c r="G79" s="38"/>
      <c r="H79" s="25" t="str">
        <f t="shared" ca="1" si="2"/>
        <v/>
      </c>
      <c r="I79" s="38"/>
      <c r="J79" s="39"/>
      <c r="K79" s="38"/>
    </row>
    <row r="80" spans="1:11" ht="21.75" customHeight="1" x14ac:dyDescent="0.25">
      <c r="A80" s="40">
        <v>73</v>
      </c>
      <c r="B80" s="41"/>
      <c r="C80" s="41"/>
      <c r="D80" s="41"/>
      <c r="E80" s="41"/>
      <c r="F80" s="41"/>
      <c r="G80" s="41"/>
      <c r="H80" s="16" t="str">
        <f t="shared" ca="1" si="2"/>
        <v/>
      </c>
      <c r="I80" s="41"/>
      <c r="J80" s="42"/>
      <c r="K80" s="41"/>
    </row>
    <row r="81" spans="1:11" ht="21.75" customHeight="1" x14ac:dyDescent="0.25">
      <c r="A81" s="37">
        <v>74</v>
      </c>
      <c r="B81" s="38"/>
      <c r="C81" s="38"/>
      <c r="D81" s="38"/>
      <c r="E81" s="38"/>
      <c r="F81" s="38"/>
      <c r="G81" s="38"/>
      <c r="H81" s="25" t="str">
        <f t="shared" ca="1" si="2"/>
        <v/>
      </c>
      <c r="I81" s="38"/>
      <c r="J81" s="39"/>
      <c r="K81" s="38"/>
    </row>
    <row r="82" spans="1:11" ht="21.75" customHeight="1" x14ac:dyDescent="0.25">
      <c r="A82" s="40">
        <v>75</v>
      </c>
      <c r="B82" s="41"/>
      <c r="C82" s="41"/>
      <c r="D82" s="41"/>
      <c r="E82" s="41"/>
      <c r="F82" s="41"/>
      <c r="G82" s="41"/>
      <c r="H82" s="16" t="str">
        <f t="shared" ca="1" si="2"/>
        <v/>
      </c>
      <c r="I82" s="41"/>
      <c r="J82" s="42"/>
      <c r="K82" s="41"/>
    </row>
    <row r="83" spans="1:11" ht="21.75" customHeight="1" x14ac:dyDescent="0.25">
      <c r="A83" s="37">
        <v>76</v>
      </c>
      <c r="B83" s="38"/>
      <c r="C83" s="38"/>
      <c r="D83" s="38"/>
      <c r="E83" s="38"/>
      <c r="F83" s="38"/>
      <c r="G83" s="38"/>
      <c r="H83" s="25" t="str">
        <f t="shared" ca="1" si="2"/>
        <v/>
      </c>
      <c r="I83" s="38"/>
      <c r="J83" s="39"/>
      <c r="K83" s="38"/>
    </row>
    <row r="84" spans="1:11" ht="21.75" customHeight="1" x14ac:dyDescent="0.25">
      <c r="A84" s="40">
        <v>77</v>
      </c>
      <c r="B84" s="41"/>
      <c r="C84" s="41"/>
      <c r="D84" s="41"/>
      <c r="E84" s="41"/>
      <c r="F84" s="41"/>
      <c r="G84" s="41"/>
      <c r="H84" s="16" t="str">
        <f t="shared" ca="1" si="2"/>
        <v/>
      </c>
      <c r="I84" s="41"/>
      <c r="J84" s="42"/>
      <c r="K84" s="41"/>
    </row>
    <row r="85" spans="1:11" ht="21.75" customHeight="1" x14ac:dyDescent="0.25">
      <c r="A85" s="37">
        <v>78</v>
      </c>
      <c r="B85" s="38"/>
      <c r="C85" s="38"/>
      <c r="D85" s="38"/>
      <c r="E85" s="38"/>
      <c r="F85" s="38"/>
      <c r="G85" s="38"/>
      <c r="H85" s="25" t="str">
        <f t="shared" ca="1" si="2"/>
        <v/>
      </c>
      <c r="I85" s="38"/>
      <c r="J85" s="39"/>
      <c r="K85" s="38"/>
    </row>
    <row r="86" spans="1:11" ht="21.75" customHeight="1" x14ac:dyDescent="0.25">
      <c r="A86" s="40">
        <v>79</v>
      </c>
      <c r="B86" s="41"/>
      <c r="C86" s="41"/>
      <c r="D86" s="41"/>
      <c r="E86" s="41"/>
      <c r="F86" s="41"/>
      <c r="G86" s="41"/>
      <c r="H86" s="16" t="str">
        <f t="shared" ca="1" si="2"/>
        <v/>
      </c>
      <c r="I86" s="41"/>
      <c r="J86" s="42"/>
      <c r="K86" s="41"/>
    </row>
    <row r="87" spans="1:11" ht="21.75" customHeight="1" x14ac:dyDescent="0.25">
      <c r="A87" s="37">
        <v>80</v>
      </c>
      <c r="B87" s="38"/>
      <c r="C87" s="38"/>
      <c r="D87" s="38"/>
      <c r="E87" s="38"/>
      <c r="F87" s="38"/>
      <c r="G87" s="38"/>
      <c r="H87" s="25" t="str">
        <f t="shared" ca="1" si="2"/>
        <v/>
      </c>
      <c r="I87" s="38"/>
      <c r="J87" s="39"/>
      <c r="K87" s="38"/>
    </row>
    <row r="88" spans="1:11" ht="21.75" customHeight="1" x14ac:dyDescent="0.25">
      <c r="A88" s="40">
        <v>81</v>
      </c>
      <c r="B88" s="41"/>
      <c r="C88" s="41"/>
      <c r="D88" s="41"/>
      <c r="E88" s="41"/>
      <c r="F88" s="41"/>
      <c r="G88" s="41"/>
      <c r="H88" s="16" t="str">
        <f t="shared" ca="1" si="2"/>
        <v/>
      </c>
      <c r="I88" s="41"/>
      <c r="J88" s="42"/>
      <c r="K88" s="41"/>
    </row>
    <row r="89" spans="1:11" ht="21.75" customHeight="1" x14ac:dyDescent="0.25">
      <c r="A89" s="37">
        <v>82</v>
      </c>
      <c r="B89" s="38"/>
      <c r="C89" s="38"/>
      <c r="D89" s="38"/>
      <c r="E89" s="38"/>
      <c r="F89" s="38"/>
      <c r="G89" s="38"/>
      <c r="H89" s="25" t="str">
        <f t="shared" ca="1" si="2"/>
        <v/>
      </c>
      <c r="I89" s="38"/>
      <c r="J89" s="39"/>
      <c r="K89" s="38"/>
    </row>
    <row r="90" spans="1:11" ht="21.75" customHeight="1" x14ac:dyDescent="0.25">
      <c r="A90" s="40">
        <v>83</v>
      </c>
      <c r="B90" s="41"/>
      <c r="C90" s="41"/>
      <c r="D90" s="41"/>
      <c r="E90" s="41"/>
      <c r="F90" s="41"/>
      <c r="G90" s="41"/>
      <c r="H90" s="16" t="str">
        <f t="shared" ca="1" si="2"/>
        <v/>
      </c>
      <c r="I90" s="41"/>
      <c r="J90" s="42"/>
      <c r="K90" s="41"/>
    </row>
    <row r="91" spans="1:11" ht="21.75" customHeight="1" x14ac:dyDescent="0.25">
      <c r="A91" s="37">
        <v>84</v>
      </c>
      <c r="B91" s="38"/>
      <c r="C91" s="38"/>
      <c r="D91" s="38"/>
      <c r="E91" s="38"/>
      <c r="F91" s="38"/>
      <c r="G91" s="38"/>
      <c r="H91" s="25" t="str">
        <f t="shared" ca="1" si="2"/>
        <v/>
      </c>
      <c r="I91" s="38"/>
      <c r="J91" s="39"/>
      <c r="K91" s="38"/>
    </row>
    <row r="92" spans="1:11" ht="21.75" customHeight="1" x14ac:dyDescent="0.25">
      <c r="A92" s="40">
        <v>85</v>
      </c>
      <c r="B92" s="41"/>
      <c r="C92" s="41"/>
      <c r="D92" s="41"/>
      <c r="E92" s="41"/>
      <c r="F92" s="41"/>
      <c r="G92" s="41"/>
      <c r="H92" s="16" t="str">
        <f t="shared" ca="1" si="2"/>
        <v/>
      </c>
      <c r="I92" s="41"/>
      <c r="J92" s="42"/>
      <c r="K92" s="41"/>
    </row>
    <row r="93" spans="1:11" ht="21.75" customHeight="1" x14ac:dyDescent="0.25">
      <c r="A93" s="37">
        <v>86</v>
      </c>
      <c r="B93" s="38"/>
      <c r="C93" s="38"/>
      <c r="D93" s="38"/>
      <c r="E93" s="38"/>
      <c r="F93" s="38"/>
      <c r="G93" s="38"/>
      <c r="H93" s="25" t="str">
        <f t="shared" ca="1" si="2"/>
        <v/>
      </c>
      <c r="I93" s="38"/>
      <c r="J93" s="39"/>
      <c r="K93" s="38"/>
    </row>
    <row r="94" spans="1:11" ht="21.75" customHeight="1" x14ac:dyDescent="0.25">
      <c r="A94" s="40">
        <v>87</v>
      </c>
      <c r="B94" s="41"/>
      <c r="C94" s="41"/>
      <c r="D94" s="41"/>
      <c r="E94" s="41"/>
      <c r="F94" s="41"/>
      <c r="G94" s="41"/>
      <c r="H94" s="16" t="str">
        <f t="shared" ca="1" si="2"/>
        <v/>
      </c>
      <c r="I94" s="41"/>
      <c r="J94" s="42"/>
      <c r="K94" s="41"/>
    </row>
    <row r="95" spans="1:11" ht="21.75" customHeight="1" x14ac:dyDescent="0.25">
      <c r="A95" s="37">
        <v>88</v>
      </c>
      <c r="B95" s="38"/>
      <c r="C95" s="38"/>
      <c r="D95" s="38"/>
      <c r="E95" s="38"/>
      <c r="F95" s="38"/>
      <c r="G95" s="38"/>
      <c r="H95" s="25" t="str">
        <f t="shared" ca="1" si="2"/>
        <v/>
      </c>
      <c r="I95" s="38"/>
      <c r="J95" s="39"/>
      <c r="K95" s="38"/>
    </row>
    <row r="96" spans="1:11" ht="21.75" customHeight="1" x14ac:dyDescent="0.25">
      <c r="A96" s="40">
        <v>89</v>
      </c>
      <c r="B96" s="41"/>
      <c r="C96" s="41"/>
      <c r="D96" s="41"/>
      <c r="E96" s="41"/>
      <c r="F96" s="41"/>
      <c r="G96" s="41"/>
      <c r="H96" s="16" t="str">
        <f t="shared" ca="1" si="2"/>
        <v/>
      </c>
      <c r="I96" s="41"/>
      <c r="J96" s="42"/>
      <c r="K96" s="41"/>
    </row>
    <row r="97" spans="1:11" ht="21.75" customHeight="1" x14ac:dyDescent="0.25">
      <c r="A97" s="37">
        <v>90</v>
      </c>
      <c r="B97" s="38"/>
      <c r="C97" s="38"/>
      <c r="D97" s="38"/>
      <c r="E97" s="38"/>
      <c r="F97" s="38"/>
      <c r="G97" s="38"/>
      <c r="H97" s="25" t="str">
        <f t="shared" ca="1" si="2"/>
        <v/>
      </c>
      <c r="I97" s="38"/>
      <c r="J97" s="39"/>
      <c r="K97" s="38"/>
    </row>
    <row r="98" spans="1:11" ht="21.75" customHeight="1" x14ac:dyDescent="0.25">
      <c r="A98" s="40">
        <v>91</v>
      </c>
      <c r="B98" s="41"/>
      <c r="C98" s="41"/>
      <c r="D98" s="41"/>
      <c r="E98" s="41"/>
      <c r="F98" s="41"/>
      <c r="G98" s="41"/>
      <c r="H98" s="16" t="str">
        <f t="shared" ca="1" si="2"/>
        <v/>
      </c>
      <c r="I98" s="41"/>
      <c r="J98" s="42"/>
      <c r="K98" s="41"/>
    </row>
    <row r="99" spans="1:11" ht="21.75" customHeight="1" x14ac:dyDescent="0.25">
      <c r="A99" s="37">
        <v>92</v>
      </c>
      <c r="B99" s="38"/>
      <c r="C99" s="38"/>
      <c r="D99" s="38"/>
      <c r="E99" s="38"/>
      <c r="F99" s="38"/>
      <c r="G99" s="38"/>
      <c r="H99" s="25" t="str">
        <f t="shared" ca="1" si="2"/>
        <v/>
      </c>
      <c r="I99" s="38"/>
      <c r="J99" s="39"/>
      <c r="K99" s="38"/>
    </row>
    <row r="100" spans="1:11" ht="21.75" customHeight="1" x14ac:dyDescent="0.25">
      <c r="A100" s="40">
        <v>93</v>
      </c>
      <c r="B100" s="41"/>
      <c r="C100" s="41"/>
      <c r="D100" s="41"/>
      <c r="E100" s="41"/>
      <c r="F100" s="41"/>
      <c r="G100" s="41"/>
      <c r="H100" s="16" t="str">
        <f t="shared" ca="1" si="2"/>
        <v/>
      </c>
      <c r="I100" s="41"/>
      <c r="J100" s="42"/>
      <c r="K100" s="41"/>
    </row>
    <row r="101" spans="1:11" ht="21.75" customHeight="1" x14ac:dyDescent="0.25">
      <c r="A101" s="37">
        <v>94</v>
      </c>
      <c r="B101" s="38"/>
      <c r="C101" s="38"/>
      <c r="D101" s="38"/>
      <c r="E101" s="38"/>
      <c r="F101" s="38"/>
      <c r="G101" s="38"/>
      <c r="H101" s="25" t="str">
        <f t="shared" ca="1" si="2"/>
        <v/>
      </c>
      <c r="I101" s="38"/>
      <c r="J101" s="39"/>
      <c r="K101" s="38"/>
    </row>
    <row r="102" spans="1:11" ht="21.75" customHeight="1" x14ac:dyDescent="0.25">
      <c r="A102" s="40">
        <v>95</v>
      </c>
      <c r="B102" s="41"/>
      <c r="C102" s="41"/>
      <c r="D102" s="41"/>
      <c r="E102" s="41"/>
      <c r="F102" s="41"/>
      <c r="G102" s="41"/>
      <c r="H102" s="16" t="str">
        <f t="shared" ca="1" si="2"/>
        <v/>
      </c>
      <c r="I102" s="41"/>
      <c r="J102" s="42"/>
      <c r="K102" s="41"/>
    </row>
    <row r="103" spans="1:11" ht="21.75" customHeight="1" x14ac:dyDescent="0.25">
      <c r="A103" s="37">
        <v>96</v>
      </c>
      <c r="B103" s="38"/>
      <c r="C103" s="38"/>
      <c r="D103" s="38"/>
      <c r="E103" s="38"/>
      <c r="F103" s="38"/>
      <c r="G103" s="38"/>
      <c r="H103" s="25" t="str">
        <f t="shared" ca="1" si="2"/>
        <v/>
      </c>
      <c r="I103" s="38"/>
      <c r="J103" s="39"/>
      <c r="K103" s="38"/>
    </row>
    <row r="104" spans="1:11" ht="21.75" customHeight="1" x14ac:dyDescent="0.25">
      <c r="A104" s="40">
        <v>97</v>
      </c>
      <c r="B104" s="41"/>
      <c r="C104" s="41"/>
      <c r="D104" s="41"/>
      <c r="E104" s="41"/>
      <c r="F104" s="41"/>
      <c r="G104" s="41"/>
      <c r="H104" s="16" t="str">
        <f t="shared" ref="H104:H135" ca="1" si="3">IFERROR(IF(I104="Erledigt","--",DATEVALUE(G104)-TODAY()),"")</f>
        <v/>
      </c>
      <c r="I104" s="41"/>
      <c r="J104" s="42"/>
      <c r="K104" s="41"/>
    </row>
    <row r="105" spans="1:11" ht="21.75" customHeight="1" x14ac:dyDescent="0.25">
      <c r="A105" s="37">
        <v>98</v>
      </c>
      <c r="B105" s="38"/>
      <c r="C105" s="38"/>
      <c r="D105" s="38"/>
      <c r="E105" s="38"/>
      <c r="F105" s="38"/>
      <c r="G105" s="38"/>
      <c r="H105" s="25" t="str">
        <f t="shared" ca="1" si="3"/>
        <v/>
      </c>
      <c r="I105" s="38"/>
      <c r="J105" s="39"/>
      <c r="K105" s="38"/>
    </row>
    <row r="106" spans="1:11" ht="21.75" customHeight="1" x14ac:dyDescent="0.25">
      <c r="A106" s="40">
        <v>99</v>
      </c>
      <c r="B106" s="41"/>
      <c r="C106" s="41"/>
      <c r="D106" s="41"/>
      <c r="E106" s="41"/>
      <c r="F106" s="41"/>
      <c r="G106" s="41"/>
      <c r="H106" s="16" t="str">
        <f t="shared" ca="1" si="3"/>
        <v/>
      </c>
      <c r="I106" s="41"/>
      <c r="J106" s="42"/>
      <c r="K106" s="41"/>
    </row>
    <row r="107" spans="1:11" ht="21.75" customHeight="1" x14ac:dyDescent="0.25">
      <c r="A107" s="37">
        <v>100</v>
      </c>
      <c r="B107" s="38"/>
      <c r="C107" s="38"/>
      <c r="D107" s="38"/>
      <c r="E107" s="38"/>
      <c r="F107" s="38"/>
      <c r="G107" s="38"/>
      <c r="H107" s="25" t="str">
        <f t="shared" ca="1" si="3"/>
        <v/>
      </c>
      <c r="I107" s="38"/>
      <c r="J107" s="39"/>
      <c r="K107" s="38"/>
    </row>
    <row r="108" spans="1:11" ht="24" customHeight="1" x14ac:dyDescent="0.25">
      <c r="A108" s="4" t="s">
        <v>120</v>
      </c>
      <c r="B108" s="4"/>
      <c r="C108" s="4"/>
      <c r="D108" s="4"/>
      <c r="E108" s="4"/>
      <c r="F108" s="4"/>
      <c r="G108" s="4"/>
      <c r="H108" s="4"/>
      <c r="I108" s="43">
        <f>IFERROR(COUNTIF(I8:I107,"Erledigt")/COUNTA(I8:I107),0)</f>
        <v>0.12</v>
      </c>
      <c r="J108" s="3">
        <f>IFERROR(AVERAGE(J8:J107),0)</f>
        <v>0.34199999999999997</v>
      </c>
      <c r="K108" s="3"/>
    </row>
    <row r="109" spans="1:11" ht="7.5" customHeight="1" x14ac:dyDescent="0.25"/>
    <row r="110" spans="1:11" ht="18" customHeight="1" x14ac:dyDescent="0.25">
      <c r="A110" s="2" t="s">
        <v>121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8" customHeight="1" x14ac:dyDescent="0.25">
      <c r="A111" s="1" t="s">
        <v>122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</row>
  </sheetData>
  <autoFilter ref="A7:K107" xr:uid="{00000000-0009-0000-0000-000000000000}"/>
  <mergeCells count="19">
    <mergeCell ref="A6:K6"/>
    <mergeCell ref="A108:H108"/>
    <mergeCell ref="J108:K108"/>
    <mergeCell ref="A110:K110"/>
    <mergeCell ref="A111:K111"/>
    <mergeCell ref="A5:B5"/>
    <mergeCell ref="C5:D5"/>
    <mergeCell ref="E5:F5"/>
    <mergeCell ref="G5:H5"/>
    <mergeCell ref="I5:K5"/>
    <mergeCell ref="A1:K1"/>
    <mergeCell ref="A2:G2"/>
    <mergeCell ref="H2:K2"/>
    <mergeCell ref="A3:K3"/>
    <mergeCell ref="A4:B4"/>
    <mergeCell ref="C4:D4"/>
    <mergeCell ref="E4:F4"/>
    <mergeCell ref="G4:H4"/>
    <mergeCell ref="I4:K4"/>
  </mergeCells>
  <conditionalFormatting sqref="A8:K107">
    <cfRule type="expression" dxfId="16" priority="2">
      <formula>$I8="Erledigt"</formula>
    </cfRule>
    <cfRule type="expression" dxfId="15" priority="3">
      <formula>$I8="In Bearbeitung"</formula>
    </cfRule>
    <cfRule type="expression" dxfId="14" priority="4">
      <formula>$I8="Blockiert"</formula>
    </cfRule>
    <cfRule type="expression" dxfId="13" priority="5">
      <formula>$I8="Verschoben"</formula>
    </cfRule>
  </conditionalFormatting>
  <conditionalFormatting sqref="E8:E107">
    <cfRule type="expression" dxfId="12" priority="11">
      <formula>$E8="Kritisch"</formula>
    </cfRule>
    <cfRule type="expression" dxfId="11" priority="12">
      <formula>$E8="Hoch"</formula>
    </cfRule>
    <cfRule type="expression" dxfId="10" priority="13">
      <formula>$E8="Mittel"</formula>
    </cfRule>
    <cfRule type="expression" dxfId="9" priority="14">
      <formula>$E8="Niedrig"</formula>
    </cfRule>
  </conditionalFormatting>
  <conditionalFormatting sqref="H8:H107">
    <cfRule type="expression" dxfId="8" priority="15">
      <formula>AND(ISNUMBER(H8),H8&lt;0,$I8&lt;&gt;"Erledigt")</formula>
    </cfRule>
    <cfRule type="expression" dxfId="7" priority="16">
      <formula>AND(ISNUMBER(H8),H8&gt;=0,H8&lt;=3,$I8&lt;&gt;"Erledigt")</formula>
    </cfRule>
  </conditionalFormatting>
  <conditionalFormatting sqref="I8:I107">
    <cfRule type="expression" dxfId="6" priority="6">
      <formula>$I8="Erledigt"</formula>
    </cfRule>
    <cfRule type="expression" dxfId="5" priority="7">
      <formula>$I8="In Bearbeitung"</formula>
    </cfRule>
    <cfRule type="expression" dxfId="4" priority="8">
      <formula>$I8="Offen"</formula>
    </cfRule>
    <cfRule type="expression" dxfId="3" priority="9">
      <formula>$I8="Blockiert"</formula>
    </cfRule>
    <cfRule type="expression" dxfId="2" priority="10">
      <formula>$I8="Verschoben"</formula>
    </cfRule>
  </conditionalFormatting>
  <conditionalFormatting sqref="J8:J107">
    <cfRule type="expression" dxfId="1" priority="17">
      <formula>$J8=1</formula>
    </cfRule>
    <cfRule type="expression" dxfId="0" priority="18">
      <formula>AND($J8&gt;0,$J8&lt;1)</formula>
    </cfRule>
  </conditionalFormatting>
  <dataValidations count="4">
    <dataValidation type="list" allowBlank="1" promptTitle="Status" prompt="Aufgabenstatus waehlen" sqref="I8:I107" xr:uid="{00000000-0002-0000-0000-000000000000}">
      <formula1>"Offen,In Bearbeitung,Erledigt,Blockiert,Verschoben"</formula1>
      <formula2>0</formula2>
    </dataValidation>
    <dataValidation type="list" allowBlank="1" promptTitle="Prioritaet" prompt="Wichtigkeit der Aufgabe" sqref="E8:E107" xr:uid="{00000000-0002-0000-0000-000001000000}">
      <formula1>"Kritisch,Hoch,Mittel,Niedrig"</formula1>
      <formula2>0</formula2>
    </dataValidation>
    <dataValidation type="list" allowBlank="1" sqref="C8:C107" xr:uid="{00000000-0002-0000-0000-000002000000}">
      <formula1>"Management,Vertrieb,Marketing,Finanzen,IT,Personal,Verwaltung,Einkauf,Lager,Sonstiges"</formula1>
      <formula2>0</formula2>
    </dataValidation>
    <dataValidation type="list" allowBlank="1" promptTitle="Fortschritt" prompt="Fertigstellungsgrad in %" sqref="J8:J107" xr:uid="{00000000-0002-0000-0000-000003000000}">
      <formula1>"0%,10%,20%,25%,30%,40%,50%,60%,70%,75%,80%,90%,100%"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To-Do-Liste</vt:lpstr>
      <vt:lpstr>'To-Do-Liste'!Druckbereich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2026-08-23T08:51:37Z</dcterms:created>
  <dcterms:modified xsi:type="dcterms:W3CDTF">2026-08-23T16:03:56Z</dcterms:modified>
  <dc:language>en-US</dc:language>
</cp:coreProperties>
</file>