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förderungspapier" sheetId="1" state="visible" r:id="rId3"/>
    <sheet name="Referenzdaten" sheetId="2" state="visible" r:id="rId4"/>
  </sheets>
  <definedNames>
    <definedName function="false" hidden="false" localSheetId="0" name="_xlnm.Print_Area" vbProcedure="false">Beförderungspapier!$A$1:$M$45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<sst xmlns="http://schemas.openxmlformats.org/spreadsheetml/2006/main" count="199" uniqueCount="134">
  <si>
    <t xml:space="preserve">  ADR-BEFÖRDERUNGSPAPIER</t>
  </si>
  <si>
    <t xml:space="preserve">  Beförderungspapier für gefährliche Güter gemäß Kapitel 5.4 ADR  ·  Reihenfolge der Angaben nach 5.4.1.1.1  ·  Ausstellungsjahr 2026</t>
  </si>
  <si>
    <t xml:space="preserve"> Dokument-Nr.</t>
  </si>
  <si>
    <t xml:space="preserve"> ADR-2026-0417</t>
  </si>
  <si>
    <t xml:space="preserve"> Ausstellungsdatum</t>
  </si>
  <si>
    <t xml:space="preserve"> 12.01.2026</t>
  </si>
  <si>
    <t xml:space="preserve"> Seite</t>
  </si>
  <si>
    <t xml:space="preserve"> 1 von 1</t>
  </si>
  <si>
    <t xml:space="preserve">  ABSENDER (Auftraggeber)</t>
  </si>
  <si>
    <t xml:space="preserve">  EMPFÄNGER</t>
  </si>
  <si>
    <t xml:space="preserve">Nordwerk Chemie Logistik GmbH
Hafenstraße 24
28217 Bremen · Deutschland</t>
  </si>
  <si>
    <t xml:space="preserve">Süddeutsche Industriehandel GmbH &amp; Co. KG
Industriepark West 7
70565 Stuttgart · Deutschland</t>
  </si>
  <si>
    <t xml:space="preserve">  ANGABEN ZUR BEFÖRDERUNG</t>
  </si>
  <si>
    <t xml:space="preserve"> Beförderer</t>
  </si>
  <si>
    <t xml:space="preserve"> Elbtal Spedition GmbH, Bremen</t>
  </si>
  <si>
    <t xml:space="preserve"> Kfz-Kennzeichen</t>
  </si>
  <si>
    <t xml:space="preserve"> HB-XY 1234</t>
  </si>
  <si>
    <t xml:space="preserve"> Beförderungsart</t>
  </si>
  <si>
    <t xml:space="preserve"> Straße (ADR)</t>
  </si>
  <si>
    <t xml:space="preserve"> Verantwortlich</t>
  </si>
  <si>
    <t xml:space="preserve"> i. A. K. Brandt (Absender)</t>
  </si>
  <si>
    <t xml:space="preserve">  ANGABEN ZUM GEFAHRGUT — Pflichtangaben in vorgeschriebener Reihenfolge (ADR 5.4.1.1.1): a) UN-Nr.  b) Benennung  c) Klasse  d) VG  k) Tunnelcode</t>
  </si>
  <si>
    <t xml:space="preserve">Pos.</t>
  </si>
  <si>
    <t xml:space="preserve">UN-Nr.</t>
  </si>
  <si>
    <t xml:space="preserve">Offizielle Benennung für die Beförderung</t>
  </si>
  <si>
    <t xml:space="preserve">Gefahr­zettel / Klasse</t>
  </si>
  <si>
    <t xml:space="preserve">VG</t>
  </si>
  <si>
    <t xml:space="preserve">Tunnel­code</t>
  </si>
  <si>
    <t xml:space="preserve">Anzahl u. Art der Versandstücke</t>
  </si>
  <si>
    <t xml:space="preserve">Menge</t>
  </si>
  <si>
    <t xml:space="preserve">Einheit</t>
  </si>
  <si>
    <t xml:space="preserve">Bef.-Kat.</t>
  </si>
  <si>
    <t xml:space="preserve">Faktor</t>
  </si>
  <si>
    <t xml:space="preserve">Berechn. Wert</t>
  </si>
  <si>
    <t xml:space="preserve">Beförderungspapier-Eintrag (5.4.1.1.1)</t>
  </si>
  <si>
    <t xml:space="preserve">KRAFTSTOFF FÜR MOTOREN</t>
  </si>
  <si>
    <t xml:space="preserve">3</t>
  </si>
  <si>
    <t xml:space="preserve">II</t>
  </si>
  <si>
    <t xml:space="preserve">D/E</t>
  </si>
  <si>
    <t xml:space="preserve">8 Kanister</t>
  </si>
  <si>
    <t xml:space="preserve">L</t>
  </si>
  <si>
    <t xml:space="preserve">CHLORWASSERSTOFFSÄURE</t>
  </si>
  <si>
    <t xml:space="preserve">8</t>
  </si>
  <si>
    <t xml:space="preserve">E</t>
  </si>
  <si>
    <t xml:space="preserve">4 Kanister</t>
  </si>
  <si>
    <t xml:space="preserve">FARBE</t>
  </si>
  <si>
    <t xml:space="preserve">III</t>
  </si>
  <si>
    <t xml:space="preserve">12 Eimer</t>
  </si>
  <si>
    <t xml:space="preserve">UMWELTGEFÄHRDENDER STOFF, FLÜSSIG, N.A.G.</t>
  </si>
  <si>
    <t xml:space="preserve">9</t>
  </si>
  <si>
    <t xml:space="preserve">—</t>
  </si>
  <si>
    <t xml:space="preserve">2 IBC</t>
  </si>
  <si>
    <t xml:space="preserve">Summe der berechneten Werte (ADR 1.1.3.6):   </t>
  </si>
  <si>
    <t xml:space="preserve">Punkte</t>
  </si>
  <si>
    <t xml:space="preserve">  FREISTELLUNG NACH 1.1.3.6 ADR (1000-PUNKTE-REGEL)</t>
  </si>
  <si>
    <t xml:space="preserve"> Summe berechnete Werte</t>
  </si>
  <si>
    <t xml:space="preserve"> von max. 1000 Punkte</t>
  </si>
  <si>
    <t xml:space="preserve">Status:  </t>
  </si>
  <si>
    <t xml:space="preserve">  Hinweis: Bei Anwendung der Kleinmengenregelung sind die Gesamtmenge je Beförderungskategorie und der berechnete Wert im Beförderungspapier anzugeben (1.1.3.6.3). Beförderungskategorie 0 ist von der Freistellung ausgeschlossen.</t>
  </si>
  <si>
    <t xml:space="preserve">  ZUSÄTZLICHE VERMERKE / SONDERVEREINBARUNGEN</t>
  </si>
  <si>
    <t xml:space="preserve">Beförderung freigestellt nach Unterabschnitt 1.1.3.6 ADR (Kleinmengenregelung).</t>
  </si>
  <si>
    <t xml:space="preserve"> Ort, Datum</t>
  </si>
  <si>
    <t xml:space="preserve"> Bremen, 12.01.2026</t>
  </si>
  <si>
    <t xml:space="preserve"> Name / Funktion</t>
  </si>
  <si>
    <t xml:space="preserve"> K. Brandt, Versandleitung</t>
  </si>
  <si>
    <t xml:space="preserve">Unterschrift Absender (bestätigt Richtigkeit der Angaben)</t>
  </si>
  <si>
    <t xml:space="preserve">Stempel / Unterschrift</t>
  </si>
  <si>
    <t xml:space="preserve">  AUSFÜLLHINWEISE &amp; LEGENDE</t>
  </si>
  <si>
    <t xml:space="preserve">  Gelblich hinterlegte Felder</t>
  </si>
  <si>
    <t xml:space="preserve">manuell auszufüllen (Eingabefelder).</t>
  </si>
  <si>
    <t xml:space="preserve">  Grau hinterlegte Felder</t>
  </si>
  <si>
    <t xml:space="preserve">werden automatisch berechnet – bitte nicht überschreiben (Pos., Faktor, Berechn. Wert, Beförderungspapier-Eintrag, Status).</t>
  </si>
  <si>
    <t xml:space="preserve">  Spalte „Beförderungspapier-Eintrag“</t>
  </si>
  <si>
    <t xml:space="preserve">wird nach 5.4.1.1.1 automatisch erzeugt (UN-Nr., Benennung, Klasse, VG, Tunnelcode, Menge).</t>
  </si>
  <si>
    <t xml:space="preserve">  Faktor &amp; berechneter Wert</t>
  </si>
  <si>
    <t xml:space="preserve">ergeben sich aus der Beförderungskategorie (1.1.3.6). Summe ≤ 1000 → Freistellung als Kleinmenge.</t>
  </si>
  <si>
    <t xml:space="preserve">  Klassen 1, 2 und 7</t>
  </si>
  <si>
    <t xml:space="preserve">haben abweichende Eintragsformate (z. B. Klassifizierungscode, Nettoexplosivmasse). Angaben ggf. manuell anpassen.</t>
  </si>
  <si>
    <t xml:space="preserve">  Aufbewahrung</t>
  </si>
  <si>
    <t xml:space="preserve">Absender und Empfänger bewahren das Beförderungspapier gemäß 5.4.4 ADR mindestens 3 Monate auf.</t>
  </si>
  <si>
    <t xml:space="preserve">  Beispieldaten</t>
  </si>
  <si>
    <t xml:space="preserve">Firmen, Adressen und Positionen sind frei erfunden und dienen nur der Veranschaulichung – vor Gebrauch ersetzen.</t>
  </si>
  <si>
    <t xml:space="preserve">  Verbindlichkeit</t>
  </si>
  <si>
    <t xml:space="preserve">Diese Vorlage ersetzt nicht den Wortlaut des ADR. Angaben stets gegen die gültige ADR-Fassung prüfen.</t>
  </si>
  <si>
    <t xml:space="preserve">Referenzdaten &amp; Auswahllisten</t>
  </si>
  <si>
    <t xml:space="preserve">Diese Tabelle versorgt die Dropdown-Listen und die automatische Punkteberechnung des Beförderungspapiers. Werte nur ändern, wenn sich die ADR-Grundlagen ändern.</t>
  </si>
  <si>
    <t xml:space="preserve">Beförderungskategorien und Faktoren (ADR 1.1.3.6 – „1000-Punkte-Regel“)</t>
  </si>
  <si>
    <t xml:space="preserve">ADR-Klasse / Gefahrzettel</t>
  </si>
  <si>
    <t xml:space="preserve">Verpackungsgruppe</t>
  </si>
  <si>
    <t xml:space="preserve">Tunnelcode</t>
  </si>
  <si>
    <t xml:space="preserve">Kategorie</t>
  </si>
  <si>
    <t xml:space="preserve">Wert</t>
  </si>
  <si>
    <t xml:space="preserve">Höchstmenge je Beförderungseinheit</t>
  </si>
  <si>
    <t xml:space="preserve">Auswahl</t>
  </si>
  <si>
    <t xml:space="preserve">Kategorie 0</t>
  </si>
  <si>
    <t xml:space="preserve">0 (keine Freistellung möglich)</t>
  </si>
  <si>
    <t xml:space="preserve">1</t>
  </si>
  <si>
    <t xml:space="preserve">I</t>
  </si>
  <si>
    <t xml:space="preserve">kg</t>
  </si>
  <si>
    <t xml:space="preserve">Kategorie 1</t>
  </si>
  <si>
    <t xml:space="preserve">20</t>
  </si>
  <si>
    <t xml:space="preserve">1.4</t>
  </si>
  <si>
    <t xml:space="preserve">B</t>
  </si>
  <si>
    <t xml:space="preserve">Kategorie 2</t>
  </si>
  <si>
    <t xml:space="preserve">333</t>
  </si>
  <si>
    <t xml:space="preserve">1.5</t>
  </si>
  <si>
    <t xml:space="preserve">m³</t>
  </si>
  <si>
    <t xml:space="preserve">C</t>
  </si>
  <si>
    <t xml:space="preserve">Kategorie 3</t>
  </si>
  <si>
    <t xml:space="preserve">1000</t>
  </si>
  <si>
    <t xml:space="preserve">1.6</t>
  </si>
  <si>
    <t xml:space="preserve">Stück</t>
  </si>
  <si>
    <t xml:space="preserve">D</t>
  </si>
  <si>
    <t xml:space="preserve">Kategorie 4</t>
  </si>
  <si>
    <t xml:space="preserve">unbegrenzt</t>
  </si>
  <si>
    <t xml:space="preserve">2.1</t>
  </si>
  <si>
    <t xml:space="preserve">2.2</t>
  </si>
  <si>
    <t xml:space="preserve">B/D</t>
  </si>
  <si>
    <t xml:space="preserve">2.3</t>
  </si>
  <si>
    <t xml:space="preserve">B/E</t>
  </si>
  <si>
    <t xml:space="preserve">C/D</t>
  </si>
  <si>
    <t xml:space="preserve">UN-Schnellreferenz (Beispiele zum Nachschlagen – keine abschließende Liste)</t>
  </si>
  <si>
    <t xml:space="preserve">4.1</t>
  </si>
  <si>
    <t xml:space="preserve">C/E</t>
  </si>
  <si>
    <t xml:space="preserve">Klasse</t>
  </si>
  <si>
    <t xml:space="preserve">Tunnel</t>
  </si>
  <si>
    <t xml:space="preserve">DIESELKRAFTSTOFF</t>
  </si>
  <si>
    <t xml:space="preserve">HYPOCHLORITLÖSUNG</t>
  </si>
  <si>
    <t xml:space="preserve">NATRIUMHYDROXIDLÖSUNG</t>
  </si>
  <si>
    <t xml:space="preserve">SCHWEFELSÄURE</t>
  </si>
  <si>
    <t xml:space="preserve">HARZLÖSUNG</t>
  </si>
  <si>
    <t xml:space="preserve">ENTZÜNDBARER FLÜSSIGER STOFF, N.A.G.</t>
  </si>
  <si>
    <t xml:space="preserve">UMWELTGEFÄHRDENDER STOFF, FEST, N.A.G.</t>
  </si>
  <si>
    <t xml:space="preserve">ÄTZENDER SAURER ANORGANISCHER FLÜSSIGER STOFF, N.A.G.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</si>
</sst>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sz val="9"/>
      <color rgb="FFFFFFFF"/>
      <name val="Calibri"/>
      <family val="0"/>
      <charset val="1"/>
    </font>
    <font>
      <b val="true"/>
      <sz val="8"/>
      <color rgb="FF22364A"/>
      <name val="Calibri"/>
      <family val="0"/>
      <charset val="1"/>
    </font>
    <font>
      <sz val="10"/>
      <color rgb="FF1B2A3A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9"/>
      <color rgb="FF22364A"/>
      <name val="Calibri"/>
      <family val="0"/>
      <charset val="1"/>
    </font>
    <font>
      <sz val="9"/>
      <color rgb="FF1B2A3A"/>
      <name val="Calibri"/>
      <family val="0"/>
      <charset val="1"/>
    </font>
    <font>
      <b val="true"/>
      <sz val="9"/>
      <color rgb="FF1B2A3A"/>
      <name val="Calibri"/>
      <family val="0"/>
      <charset val="1"/>
    </font>
    <font>
      <sz val="9"/>
      <color rgb="FF22364A"/>
      <name val="Calibri"/>
      <family val="0"/>
      <charset val="1"/>
    </font>
    <font>
      <b val="true"/>
      <sz val="10"/>
      <color rgb="FF1B2A3A"/>
      <name val="Calibri"/>
      <family val="0"/>
      <charset val="1"/>
    </font>
    <font>
      <i val="true"/>
      <sz val="9"/>
      <color rgb="FF6B7A88"/>
      <name val="Calibri"/>
      <family val="0"/>
      <charset val="1"/>
    </font>
    <font>
      <b val="true"/>
      <sz val="11"/>
      <color rgb="FF22364A"/>
      <name val="Calibri"/>
      <family val="0"/>
      <charset val="1"/>
    </font>
    <font>
      <i val="true"/>
      <sz val="8"/>
      <color rgb="FF6B7A88"/>
      <name val="Calibri"/>
      <family val="0"/>
      <charset val="1"/>
    </font>
    <font>
      <b val="true"/>
      <sz val="8.5"/>
      <color rgb="FF22364A"/>
      <name val="Calibri"/>
      <family val="0"/>
      <charset val="1"/>
    </font>
    <font>
      <sz val="8.5"/>
      <color rgb="FF1B2A3A"/>
      <name val="Calibri"/>
      <family val="0"/>
      <charset val="1"/>
    </font>
    <font>
      <b val="true"/>
      <sz val="14"/>
      <color rgb="FF22364A"/>
      <name val="Calibri"/>
      <family val="0"/>
      <charset val="1"/>
    </font>
    <font>
      <b val="true"/>
      <sz val="10"/>
      <color rgb="FF22364A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2364A"/>
        <bgColor rgb="FF1B2A3A"/>
      </patternFill>
    </fill>
    <fill>
      <patternFill patternType="solid">
        <fgColor rgb="FF3E5C76"/>
        <bgColor rgb="FF2E7D5B"/>
      </patternFill>
    </fill>
    <fill>
      <patternFill patternType="solid">
        <fgColor rgb="FFE8EEF3"/>
        <bgColor rgb="FFEDF1F5"/>
      </patternFill>
    </fill>
    <fill>
      <patternFill patternType="solid">
        <fgColor rgb="FFFFF7E9"/>
        <bgColor rgb="FFFFFFFF"/>
      </patternFill>
    </fill>
    <fill>
      <patternFill patternType="solid">
        <fgColor rgb="FFEDF1F5"/>
        <bgColor rgb="FFE8EEF3"/>
      </patternFill>
    </fill>
    <fill>
      <patternFill patternType="solid">
        <fgColor rgb="FFE8A33D"/>
        <bgColor rgb="FFFF8080"/>
      </patternFill>
    </fill>
    <fill>
      <patternFill patternType="solid">
        <fgColor rgb="FFFFFFFF"/>
        <bgColor rgb="FFFFF7E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7C1CC"/>
      </left>
      <right style="thin">
        <color rgb="FFB7C1CC"/>
      </right>
      <top style="thin">
        <color rgb="FFB7C1CC"/>
      </top>
      <bottom style="thin">
        <color rgb="FFB7C1CC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B7C1CC"/>
      </left>
      <right style="thin">
        <color rgb="FFB7C1CC"/>
      </right>
      <top style="thin">
        <color rgb="FFB7C1CC"/>
      </top>
      <bottom style="medium">
        <color rgb="FF22364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8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8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8" fillId="8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8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4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4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FFFFFF"/>
        <sz val="10"/>
      </font>
      <fill>
        <patternFill>
          <bgColor rgb="FF2E7D5B"/>
        </patternFill>
      </fill>
    </dxf>
    <dxf>
      <font>
        <name val="Calibri"/>
        <charset val="1"/>
        <family val="0"/>
        <b val="1"/>
        <color rgb="FFFFFFFF"/>
        <sz val="10"/>
      </font>
      <fill>
        <patternFill>
          <bgColor rgb="FFB23A3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1CC"/>
      <rgbColor rgb="FF6B7A88"/>
      <rgbColor rgb="FF9999FF"/>
      <rgbColor rgb="FFB23A3A"/>
      <rgbColor rgb="FFFFF7E9"/>
      <rgbColor rgb="FFE8EE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1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3D"/>
      <rgbColor rgb="FFFF6600"/>
      <rgbColor rgb="FF3E5C76"/>
      <rgbColor rgb="FF969696"/>
      <rgbColor rgb="FF1B2A3A"/>
      <rgbColor rgb="FF2E7D5B"/>
      <rgbColor rgb="FF003300"/>
      <rgbColor rgb="FF333300"/>
      <rgbColor rgb="FF993300"/>
      <rgbColor rgb="FF993366"/>
      <rgbColor rgb="FF333399"/>
      <rgbColor rgb="FF2236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"/>
    <col collapsed="false" customWidth="true" hidden="false" outlineLevel="0" max="3" min="3" style="0" width="30"/>
    <col collapsed="false" customWidth="true" hidden="false" outlineLevel="0" max="4" min="4" style="0" width="12"/>
    <col collapsed="false" customWidth="true" hidden="false" outlineLevel="0" max="5" min="5" style="0" width="6"/>
    <col collapsed="false" customWidth="true" hidden="false" outlineLevel="0" max="6" min="6" style="0" width="8"/>
    <col collapsed="false" customWidth="true" hidden="false" outlineLevel="0" max="7" min="7" style="0" width="20"/>
    <col collapsed="false" customWidth="true" hidden="false" outlineLevel="0" max="10" min="8" style="0" width="8"/>
    <col collapsed="false" customWidth="true" hidden="false" outlineLevel="0" max="11" min="11" style="0" width="7"/>
    <col collapsed="false" customWidth="true" hidden="false" outlineLevel="0" max="12" min="12" style="0" width="11"/>
    <col collapsed="false" customWidth="true" hidden="false" outlineLevel="0" max="13" min="13" style="0" width="4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8" hidden="false" customHeight="true" outlineLevel="0" collapsed="false">
      <c r="A3" s="3" t="s">
        <v>2</v>
      </c>
      <c r="B3" s="3"/>
      <c r="C3" s="4" t="s">
        <v>3</v>
      </c>
      <c r="D3" s="4"/>
      <c r="E3" s="4"/>
      <c r="F3" s="3" t="s">
        <v>4</v>
      </c>
      <c r="G3" s="3"/>
      <c r="H3" s="4" t="s">
        <v>5</v>
      </c>
      <c r="I3" s="4"/>
      <c r="J3" s="3" t="s">
        <v>6</v>
      </c>
      <c r="K3" s="3"/>
      <c r="L3" s="4" t="s">
        <v>7</v>
      </c>
      <c r="M3" s="4"/>
    </row>
    <row r="4" customFormat="false" ht="4.5" hidden="false" customHeight="true" outlineLevel="0" collapsed="false"/>
    <row r="5" customFormat="false" ht="18" hidden="false" customHeight="true" outlineLevel="0" collapsed="false">
      <c r="A5" s="5" t="s">
        <v>8</v>
      </c>
      <c r="B5" s="5"/>
      <c r="C5" s="5"/>
      <c r="D5" s="5"/>
      <c r="E5" s="5"/>
      <c r="F5" s="5"/>
      <c r="G5" s="5" t="s">
        <v>9</v>
      </c>
      <c r="H5" s="5"/>
      <c r="I5" s="5"/>
      <c r="J5" s="5"/>
      <c r="K5" s="5"/>
      <c r="L5" s="5"/>
      <c r="M5" s="5"/>
    </row>
    <row r="6" customFormat="false" ht="15.75" hidden="false" customHeight="true" outlineLevel="0" collapsed="false">
      <c r="A6" s="6" t="s">
        <v>10</v>
      </c>
      <c r="B6" s="6"/>
      <c r="C6" s="6"/>
      <c r="D6" s="6"/>
      <c r="E6" s="6"/>
      <c r="F6" s="6"/>
      <c r="G6" s="6" t="s">
        <v>11</v>
      </c>
      <c r="H6" s="6"/>
      <c r="I6" s="6"/>
      <c r="J6" s="6"/>
      <c r="K6" s="6"/>
      <c r="L6" s="6"/>
      <c r="M6" s="6"/>
    </row>
    <row r="7" customFormat="false" ht="15.75" hidden="false" customHeight="tru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customFormat="false" ht="15.75" hidden="false" customHeight="tru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customFormat="false" ht="4.5" hidden="false" customHeight="true" outlineLevel="0" collapsed="false"/>
    <row r="10" customFormat="false" ht="18" hidden="false" customHeight="true" outlineLevel="0" collapsed="false">
      <c r="A10" s="7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customFormat="false" ht="16.5" hidden="false" customHeight="true" outlineLevel="0" collapsed="false">
      <c r="A11" s="3" t="s">
        <v>13</v>
      </c>
      <c r="B11" s="3"/>
      <c r="C11" s="4" t="s">
        <v>14</v>
      </c>
      <c r="D11" s="4"/>
      <c r="E11" s="4"/>
      <c r="F11" s="4"/>
      <c r="G11" s="3" t="s">
        <v>15</v>
      </c>
      <c r="H11" s="3"/>
      <c r="I11" s="4" t="s">
        <v>16</v>
      </c>
      <c r="J11" s="4"/>
      <c r="K11" s="4"/>
      <c r="L11" s="4"/>
      <c r="M11" s="4"/>
    </row>
    <row r="12" customFormat="false" ht="16.5" hidden="false" customHeight="true" outlineLevel="0" collapsed="false">
      <c r="A12" s="3" t="s">
        <v>17</v>
      </c>
      <c r="B12" s="3"/>
      <c r="C12" s="4" t="s">
        <v>18</v>
      </c>
      <c r="D12" s="4"/>
      <c r="E12" s="4"/>
      <c r="F12" s="4"/>
      <c r="G12" s="3" t="s">
        <v>19</v>
      </c>
      <c r="H12" s="3"/>
      <c r="I12" s="4" t="s">
        <v>20</v>
      </c>
      <c r="J12" s="4"/>
      <c r="K12" s="4"/>
      <c r="L12" s="4"/>
      <c r="M12" s="4"/>
    </row>
    <row r="13" customFormat="false" ht="4.5" hidden="false" customHeight="true" outlineLevel="0" collapsed="false"/>
    <row r="14" customFormat="false" ht="25.5" hidden="false" customHeight="true" outlineLevel="0" collapsed="false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customFormat="false" ht="30" hidden="false" customHeight="true" outlineLevel="0" collapsed="false">
      <c r="A15" s="9" t="s">
        <v>22</v>
      </c>
      <c r="B15" s="9" t="s">
        <v>23</v>
      </c>
      <c r="C15" s="9" t="s">
        <v>24</v>
      </c>
      <c r="D15" s="9" t="s">
        <v>25</v>
      </c>
      <c r="E15" s="9" t="s">
        <v>26</v>
      </c>
      <c r="F15" s="9" t="s">
        <v>27</v>
      </c>
      <c r="G15" s="9" t="s">
        <v>28</v>
      </c>
      <c r="H15" s="9" t="s">
        <v>29</v>
      </c>
      <c r="I15" s="9" t="s">
        <v>30</v>
      </c>
      <c r="J15" s="9" t="s">
        <v>31</v>
      </c>
      <c r="K15" s="9" t="s">
        <v>32</v>
      </c>
      <c r="L15" s="9" t="s">
        <v>33</v>
      </c>
      <c r="M15" s="9" t="s">
        <v>34</v>
      </c>
    </row>
    <row r="16" customFormat="false" ht="30" hidden="false" customHeight="true" outlineLevel="0" collapsed="false">
      <c r="A16" s="10" t="n">
        <f aca="false">IF(B16="","",ROW()-15)</f>
        <v>1</v>
      </c>
      <c r="B16" s="11" t="n">
        <v>1203</v>
      </c>
      <c r="C16" s="12" t="s">
        <v>35</v>
      </c>
      <c r="D16" s="11" t="s">
        <v>36</v>
      </c>
      <c r="E16" s="11" t="s">
        <v>37</v>
      </c>
      <c r="F16" s="11" t="s">
        <v>38</v>
      </c>
      <c r="G16" s="13" t="s">
        <v>39</v>
      </c>
      <c r="H16" s="11" t="n">
        <v>100</v>
      </c>
      <c r="I16" s="11" t="s">
        <v>40</v>
      </c>
      <c r="J16" s="11" t="n">
        <v>2</v>
      </c>
      <c r="K16" s="14" t="n">
        <f aca="false">IFERROR(INDEX(Referenzdaten!$C$6:$C$10,MATCH(J16,Referenzdaten!$B$6:$B$10,0)),"")</f>
        <v>3</v>
      </c>
      <c r="L16" s="15" t="n">
        <f aca="false">IFERROR(IF(OR(H16="",K16=""),"",H16*K16),"")</f>
        <v>300</v>
      </c>
      <c r="M16" s="16" t="str">
        <f aca="false">IF(B16="","","UN "&amp;B16&amp;" "&amp;UPPER(C16)&amp;", "&amp;D16&amp;IF(OR(E16="—",E16=""),"",", VG "&amp;E16)&amp;", ("&amp;IF(OR(F16="—",F16=""),"-",F16)&amp;")"&amp;IF(H16="","",", "&amp;H16&amp;" "&amp;I16))</f>
        <v>UN 1203 KRAFTSTOFF FÜR MOTOREN, 3, VG II, (D/E), 100 L</v>
      </c>
    </row>
    <row r="17" customFormat="false" ht="30" hidden="false" customHeight="true" outlineLevel="0" collapsed="false">
      <c r="A17" s="10" t="n">
        <f aca="false">IF(B17="","",ROW()-15)</f>
        <v>2</v>
      </c>
      <c r="B17" s="11" t="n">
        <v>1789</v>
      </c>
      <c r="C17" s="12" t="s">
        <v>41</v>
      </c>
      <c r="D17" s="11" t="s">
        <v>42</v>
      </c>
      <c r="E17" s="11" t="s">
        <v>37</v>
      </c>
      <c r="F17" s="11" t="s">
        <v>43</v>
      </c>
      <c r="G17" s="13" t="s">
        <v>44</v>
      </c>
      <c r="H17" s="11" t="n">
        <v>50</v>
      </c>
      <c r="I17" s="11" t="s">
        <v>40</v>
      </c>
      <c r="J17" s="11" t="n">
        <v>2</v>
      </c>
      <c r="K17" s="14" t="n">
        <f aca="false">IFERROR(INDEX(Referenzdaten!$C$6:$C$10,MATCH(J17,Referenzdaten!$B$6:$B$10,0)),"")</f>
        <v>3</v>
      </c>
      <c r="L17" s="15" t="n">
        <f aca="false">IFERROR(IF(OR(H17="",K17=""),"",H17*K17),"")</f>
        <v>150</v>
      </c>
      <c r="M17" s="16" t="str">
        <f aca="false">IF(B17="","","UN "&amp;B17&amp;" "&amp;UPPER(C17)&amp;", "&amp;D17&amp;IF(OR(E17="—",E17=""),"",", VG "&amp;E17)&amp;", ("&amp;IF(OR(F17="—",F17=""),"-",F17)&amp;")"&amp;IF(H17="","",", "&amp;H17&amp;" "&amp;I17))</f>
        <v>UN 1789 CHLORWASSERSTOFFSÄURE, 8, VG II, (E), 50 L</v>
      </c>
    </row>
    <row r="18" customFormat="false" ht="30" hidden="false" customHeight="true" outlineLevel="0" collapsed="false">
      <c r="A18" s="10" t="n">
        <f aca="false">IF(B18="","",ROW()-15)</f>
        <v>3</v>
      </c>
      <c r="B18" s="11" t="n">
        <v>1263</v>
      </c>
      <c r="C18" s="12" t="s">
        <v>45</v>
      </c>
      <c r="D18" s="11" t="s">
        <v>36</v>
      </c>
      <c r="E18" s="11" t="s">
        <v>46</v>
      </c>
      <c r="F18" s="11" t="s">
        <v>38</v>
      </c>
      <c r="G18" s="13" t="s">
        <v>47</v>
      </c>
      <c r="H18" s="11" t="n">
        <v>200</v>
      </c>
      <c r="I18" s="11" t="s">
        <v>40</v>
      </c>
      <c r="J18" s="11" t="n">
        <v>3</v>
      </c>
      <c r="K18" s="14" t="n">
        <f aca="false">IFERROR(INDEX(Referenzdaten!$C$6:$C$10,MATCH(J18,Referenzdaten!$B$6:$B$10,0)),"")</f>
        <v>1</v>
      </c>
      <c r="L18" s="15" t="n">
        <f aca="false">IFERROR(IF(OR(H18="",K18=""),"",H18*K18),"")</f>
        <v>200</v>
      </c>
      <c r="M18" s="16" t="str">
        <f aca="false">IF(B18="","","UN "&amp;B18&amp;" "&amp;UPPER(C18)&amp;", "&amp;D18&amp;IF(OR(E18="—",E18=""),"",", VG "&amp;E18)&amp;", ("&amp;IF(OR(F18="—",F18=""),"-",F18)&amp;")"&amp;IF(H18="","",", "&amp;H18&amp;" "&amp;I18))</f>
        <v>UN 1263 FARBE, 3, VG III, (D/E), 200 L</v>
      </c>
    </row>
    <row r="19" customFormat="false" ht="30" hidden="false" customHeight="true" outlineLevel="0" collapsed="false">
      <c r="A19" s="10" t="n">
        <f aca="false">IF(B19="","",ROW()-15)</f>
        <v>4</v>
      </c>
      <c r="B19" s="11" t="n">
        <v>3082</v>
      </c>
      <c r="C19" s="12" t="s">
        <v>48</v>
      </c>
      <c r="D19" s="11" t="s">
        <v>49</v>
      </c>
      <c r="E19" s="11" t="s">
        <v>46</v>
      </c>
      <c r="F19" s="11" t="s">
        <v>50</v>
      </c>
      <c r="G19" s="13" t="s">
        <v>51</v>
      </c>
      <c r="H19" s="11" t="n">
        <v>100</v>
      </c>
      <c r="I19" s="11" t="s">
        <v>40</v>
      </c>
      <c r="J19" s="11" t="n">
        <v>3</v>
      </c>
      <c r="K19" s="14" t="n">
        <f aca="false">IFERROR(INDEX(Referenzdaten!$C$6:$C$10,MATCH(J19,Referenzdaten!$B$6:$B$10,0)),"")</f>
        <v>1</v>
      </c>
      <c r="L19" s="15" t="n">
        <f aca="false">IFERROR(IF(OR(H19="",K19=""),"",H19*K19),"")</f>
        <v>100</v>
      </c>
      <c r="M19" s="16" t="str">
        <f aca="false">IF(B19="","","UN "&amp;B19&amp;" "&amp;UPPER(C19)&amp;", "&amp;D19&amp;IF(OR(E19="—",E19=""),"",", VG "&amp;E19)&amp;", ("&amp;IF(OR(F19="—",F19=""),"-",F19)&amp;")"&amp;IF(H19="","",", "&amp;H19&amp;" "&amp;I19))</f>
        <v>UN 3082 UMWELTGEFÄHRDENDER STOFF, FLÜSSIG, N.A.G., 9, VG III, (-), 100 L</v>
      </c>
    </row>
    <row r="20" customFormat="false" ht="30" hidden="false" customHeight="true" outlineLevel="0" collapsed="false">
      <c r="A20" s="10" t="str">
        <f aca="false">IF(B20="","",ROW()-15)</f>
        <v/>
      </c>
      <c r="B20" s="11"/>
      <c r="C20" s="12"/>
      <c r="D20" s="11"/>
      <c r="E20" s="11"/>
      <c r="F20" s="11"/>
      <c r="G20" s="13"/>
      <c r="H20" s="11"/>
      <c r="I20" s="11"/>
      <c r="J20" s="11"/>
      <c r="K20" s="14" t="str">
        <f aca="false">IFERROR(INDEX(Referenzdaten!$C$6:$C$10,MATCH(J20,Referenzdaten!$B$6:$B$10,0)),"")</f>
        <v/>
      </c>
      <c r="L20" s="15" t="str">
        <f aca="false">IFERROR(IF(OR(H20="",K20=""),"",H20*K20),"")</f>
        <v/>
      </c>
      <c r="M20" s="16" t="str">
        <f aca="false">IF(B20="","","UN "&amp;B20&amp;" "&amp;UPPER(C20)&amp;", "&amp;D20&amp;IF(OR(E20="—",E20=""),"",", VG "&amp;E20)&amp;", ("&amp;IF(OR(F20="—",F20=""),"-",F20)&amp;")"&amp;IF(H20="","",", "&amp;H20&amp;" "&amp;I20))</f>
        <v/>
      </c>
    </row>
    <row r="21" customFormat="false" ht="30" hidden="false" customHeight="true" outlineLevel="0" collapsed="false">
      <c r="A21" s="10" t="str">
        <f aca="false">IF(B21="","",ROW()-15)</f>
        <v/>
      </c>
      <c r="B21" s="11"/>
      <c r="C21" s="12"/>
      <c r="D21" s="11"/>
      <c r="E21" s="11"/>
      <c r="F21" s="11"/>
      <c r="G21" s="13"/>
      <c r="H21" s="11"/>
      <c r="I21" s="11"/>
      <c r="J21" s="11"/>
      <c r="K21" s="14" t="str">
        <f aca="false">IFERROR(INDEX(Referenzdaten!$C$6:$C$10,MATCH(J21,Referenzdaten!$B$6:$B$10,0)),"")</f>
        <v/>
      </c>
      <c r="L21" s="15" t="str">
        <f aca="false">IFERROR(IF(OR(H21="",K21=""),"",H21*K21),"")</f>
        <v/>
      </c>
      <c r="M21" s="16" t="str">
        <f aca="false">IF(B21="","","UN "&amp;B21&amp;" "&amp;UPPER(C21)&amp;", "&amp;D21&amp;IF(OR(E21="—",E21=""),"",", VG "&amp;E21)&amp;", ("&amp;IF(OR(F21="—",F21=""),"-",F21)&amp;")"&amp;IF(H21="","",", "&amp;H21&amp;" "&amp;I21))</f>
        <v/>
      </c>
    </row>
    <row r="22" customFormat="false" ht="30" hidden="false" customHeight="true" outlineLevel="0" collapsed="false">
      <c r="A22" s="10" t="str">
        <f aca="false">IF(B22="","",ROW()-15)</f>
        <v/>
      </c>
      <c r="B22" s="11"/>
      <c r="C22" s="12"/>
      <c r="D22" s="11"/>
      <c r="E22" s="11"/>
      <c r="F22" s="11"/>
      <c r="G22" s="13"/>
      <c r="H22" s="11"/>
      <c r="I22" s="11"/>
      <c r="J22" s="11"/>
      <c r="K22" s="14" t="str">
        <f aca="false">IFERROR(INDEX(Referenzdaten!$C$6:$C$10,MATCH(J22,Referenzdaten!$B$6:$B$10,0)),"")</f>
        <v/>
      </c>
      <c r="L22" s="15" t="str">
        <f aca="false">IFERROR(IF(OR(H22="",K22=""),"",H22*K22),"")</f>
        <v/>
      </c>
      <c r="M22" s="16" t="str">
        <f aca="false">IF(B22="","","UN "&amp;B22&amp;" "&amp;UPPER(C22)&amp;", "&amp;D22&amp;IF(OR(E22="—",E22=""),"",", VG "&amp;E22)&amp;", ("&amp;IF(OR(F22="—",F22=""),"-",F22)&amp;")"&amp;IF(H22="","",", "&amp;H22&amp;" "&amp;I22))</f>
        <v/>
      </c>
    </row>
    <row r="23" customFormat="false" ht="18" hidden="false" customHeight="true" outlineLevel="0" collapsed="false">
      <c r="A23" s="17" t="s">
        <v>52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 t="n">
        <f aca="false">SUM(L16:L22)</f>
        <v>750</v>
      </c>
      <c r="M23" s="19" t="s">
        <v>53</v>
      </c>
    </row>
    <row r="24" customFormat="false" ht="4.5" hidden="false" customHeight="true" outlineLevel="0" collapsed="false"/>
    <row r="25" customFormat="false" ht="18" hidden="false" customHeight="true" outlineLevel="0" collapsed="false">
      <c r="A25" s="5" t="s">
        <v>54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customFormat="false" ht="21.75" hidden="false" customHeight="true" outlineLevel="0" collapsed="false">
      <c r="A26" s="3" t="s">
        <v>55</v>
      </c>
      <c r="B26" s="3"/>
      <c r="C26" s="3"/>
      <c r="D26" s="20" t="n">
        <f aca="false">L23</f>
        <v>750</v>
      </c>
      <c r="E26" s="3" t="s">
        <v>56</v>
      </c>
      <c r="F26" s="3"/>
      <c r="G26" s="21" t="s">
        <v>57</v>
      </c>
      <c r="H26" s="21"/>
      <c r="I26" s="22" t="str">
        <f aca="false">IF(COUNTIF(J16:J22,0)&gt;0,"Nicht freigestellt – Beförderungskategorie 0 enthalten",IF(L23&lt;=1000,"FREIGESTELLT nach 1.1.3.6 ADR (Kleinmengen)","NICHT freigestellt – Höchstwert 1000 überschritten"))</f>
        <v>FREIGESTELLT nach 1.1.3.6 ADR (Kleinmengen)</v>
      </c>
      <c r="J26" s="22"/>
      <c r="K26" s="22"/>
      <c r="L26" s="22"/>
      <c r="M26" s="22"/>
    </row>
    <row r="27" customFormat="false" ht="15" hidden="false" customHeight="false" outlineLevel="0" collapsed="false">
      <c r="A27" s="23" t="s">
        <v>58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customFormat="false" ht="4.5" hidden="false" customHeight="true" outlineLevel="0" collapsed="false"/>
    <row r="29" customFormat="false" ht="18" hidden="false" customHeight="true" outlineLevel="0" collapsed="false">
      <c r="A29" s="7" t="s">
        <v>59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customFormat="false" ht="15.75" hidden="false" customHeight="true" outlineLevel="0" collapsed="false">
      <c r="A30" s="6" t="s">
        <v>60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customFormat="false" ht="15.75" hidden="false" customHeight="tru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customFormat="false" ht="7.5" hidden="false" customHeight="true" outlineLevel="0" collapsed="false"/>
    <row r="33" customFormat="false" ht="25.5" hidden="false" customHeight="true" outlineLevel="0" collapsed="false">
      <c r="A33" s="3" t="s">
        <v>61</v>
      </c>
      <c r="B33" s="3"/>
      <c r="C33" s="3"/>
      <c r="D33" s="4" t="s">
        <v>62</v>
      </c>
      <c r="E33" s="4"/>
      <c r="F33" s="4"/>
      <c r="G33" s="3" t="s">
        <v>63</v>
      </c>
      <c r="H33" s="3"/>
      <c r="I33" s="4" t="s">
        <v>64</v>
      </c>
      <c r="J33" s="4"/>
      <c r="K33" s="4"/>
      <c r="L33" s="4"/>
      <c r="M33" s="4"/>
    </row>
    <row r="34" customFormat="false" ht="30" hidden="false" customHeight="true" outlineLevel="0" collapsed="false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customFormat="false" ht="13.5" hidden="false" customHeight="true" outlineLevel="0" collapsed="false">
      <c r="A35" s="25" t="s">
        <v>65</v>
      </c>
      <c r="B35" s="25"/>
      <c r="C35" s="25"/>
      <c r="D35" s="25"/>
      <c r="E35" s="25"/>
      <c r="F35" s="25"/>
      <c r="G35" s="25" t="s">
        <v>66</v>
      </c>
      <c r="H35" s="25"/>
      <c r="I35" s="25"/>
      <c r="J35" s="25"/>
      <c r="K35" s="25"/>
      <c r="L35" s="25"/>
      <c r="M35" s="25"/>
    </row>
    <row r="36" customFormat="false" ht="7.5" hidden="false" customHeight="true" outlineLevel="0" collapsed="false"/>
    <row r="37" customFormat="false" ht="18" hidden="false" customHeight="true" outlineLevel="0" collapsed="false">
      <c r="A37" s="5" t="s">
        <v>67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customFormat="false" ht="24" hidden="false" customHeight="true" outlineLevel="0" collapsed="false">
      <c r="A38" s="26" t="s">
        <v>68</v>
      </c>
      <c r="B38" s="26"/>
      <c r="C38" s="26"/>
      <c r="D38" s="27" t="s">
        <v>69</v>
      </c>
      <c r="E38" s="27"/>
      <c r="F38" s="27"/>
      <c r="G38" s="27"/>
      <c r="H38" s="27"/>
      <c r="I38" s="27"/>
      <c r="J38" s="27"/>
      <c r="K38" s="27"/>
      <c r="L38" s="27"/>
      <c r="M38" s="27"/>
    </row>
    <row r="39" customFormat="false" ht="24" hidden="false" customHeight="true" outlineLevel="0" collapsed="false">
      <c r="A39" s="28" t="s">
        <v>70</v>
      </c>
      <c r="B39" s="28"/>
      <c r="C39" s="28"/>
      <c r="D39" s="29" t="s">
        <v>71</v>
      </c>
      <c r="E39" s="29"/>
      <c r="F39" s="29"/>
      <c r="G39" s="29"/>
      <c r="H39" s="29"/>
      <c r="I39" s="29"/>
      <c r="J39" s="29"/>
      <c r="K39" s="29"/>
      <c r="L39" s="29"/>
      <c r="M39" s="29"/>
    </row>
    <row r="40" customFormat="false" ht="24" hidden="false" customHeight="true" outlineLevel="0" collapsed="false">
      <c r="A40" s="26" t="s">
        <v>72</v>
      </c>
      <c r="B40" s="26"/>
      <c r="C40" s="26"/>
      <c r="D40" s="27" t="s">
        <v>73</v>
      </c>
      <c r="E40" s="27"/>
      <c r="F40" s="27"/>
      <c r="G40" s="27"/>
      <c r="H40" s="27"/>
      <c r="I40" s="27"/>
      <c r="J40" s="27"/>
      <c r="K40" s="27"/>
      <c r="L40" s="27"/>
      <c r="M40" s="27"/>
    </row>
    <row r="41" customFormat="false" ht="24" hidden="false" customHeight="true" outlineLevel="0" collapsed="false">
      <c r="A41" s="28" t="s">
        <v>74</v>
      </c>
      <c r="B41" s="28"/>
      <c r="C41" s="28"/>
      <c r="D41" s="29" t="s">
        <v>75</v>
      </c>
      <c r="E41" s="29"/>
      <c r="F41" s="29"/>
      <c r="G41" s="29"/>
      <c r="H41" s="29"/>
      <c r="I41" s="29"/>
      <c r="J41" s="29"/>
      <c r="K41" s="29"/>
      <c r="L41" s="29"/>
      <c r="M41" s="29"/>
    </row>
    <row r="42" customFormat="false" ht="24" hidden="false" customHeight="true" outlineLevel="0" collapsed="false">
      <c r="A42" s="26" t="s">
        <v>76</v>
      </c>
      <c r="B42" s="26"/>
      <c r="C42" s="26"/>
      <c r="D42" s="27" t="s">
        <v>77</v>
      </c>
      <c r="E42" s="27"/>
      <c r="F42" s="27"/>
      <c r="G42" s="27"/>
      <c r="H42" s="27"/>
      <c r="I42" s="27"/>
      <c r="J42" s="27"/>
      <c r="K42" s="27"/>
      <c r="L42" s="27"/>
      <c r="M42" s="27"/>
    </row>
    <row r="43" customFormat="false" ht="24" hidden="false" customHeight="true" outlineLevel="0" collapsed="false">
      <c r="A43" s="28" t="s">
        <v>78</v>
      </c>
      <c r="B43" s="28"/>
      <c r="C43" s="28"/>
      <c r="D43" s="29" t="s">
        <v>79</v>
      </c>
      <c r="E43" s="29"/>
      <c r="F43" s="29"/>
      <c r="G43" s="29"/>
      <c r="H43" s="29"/>
      <c r="I43" s="29"/>
      <c r="J43" s="29"/>
      <c r="K43" s="29"/>
      <c r="L43" s="29"/>
      <c r="M43" s="29"/>
    </row>
    <row r="44" customFormat="false" ht="24" hidden="false" customHeight="true" outlineLevel="0" collapsed="false">
      <c r="A44" s="26" t="s">
        <v>80</v>
      </c>
      <c r="B44" s="26"/>
      <c r="C44" s="26"/>
      <c r="D44" s="27" t="s">
        <v>81</v>
      </c>
      <c r="E44" s="27"/>
      <c r="F44" s="27"/>
      <c r="G44" s="27"/>
      <c r="H44" s="27"/>
      <c r="I44" s="27"/>
      <c r="J44" s="27"/>
      <c r="K44" s="27"/>
      <c r="L44" s="27"/>
      <c r="M44" s="27"/>
    </row>
    <row r="45" customFormat="false" ht="24" hidden="false" customHeight="true" outlineLevel="0" collapsed="false">
      <c r="A45" s="28" t="s">
        <v>82</v>
      </c>
      <c r="B45" s="28"/>
      <c r="C45" s="28"/>
      <c r="D45" s="29" t="s">
        <v>83</v>
      </c>
      <c r="E45" s="29"/>
      <c r="F45" s="29"/>
      <c r="G45" s="29"/>
      <c r="H45" s="29"/>
      <c r="I45" s="29"/>
      <c r="J45" s="29"/>
      <c r="K45" s="29"/>
      <c r="L45" s="29"/>
      <c r="M45" s="29"/>
    </row>
  </sheetData>
  <mergeCells count="56">
    <mergeCell ref="A1:M1"/>
    <mergeCell ref="A2:M2"/>
    <mergeCell ref="A3:B3"/>
    <mergeCell ref="C3:E3"/>
    <mergeCell ref="F3:G3"/>
    <mergeCell ref="H3:I3"/>
    <mergeCell ref="J3:K3"/>
    <mergeCell ref="L3:M3"/>
    <mergeCell ref="A5:F5"/>
    <mergeCell ref="G5:M5"/>
    <mergeCell ref="A6:F8"/>
    <mergeCell ref="G6:M8"/>
    <mergeCell ref="A10:M10"/>
    <mergeCell ref="A11:B11"/>
    <mergeCell ref="C11:F11"/>
    <mergeCell ref="G11:H11"/>
    <mergeCell ref="I11:M11"/>
    <mergeCell ref="A12:B12"/>
    <mergeCell ref="C12:F12"/>
    <mergeCell ref="G12:H12"/>
    <mergeCell ref="I12:M12"/>
    <mergeCell ref="A14:M14"/>
    <mergeCell ref="A23:K23"/>
    <mergeCell ref="A25:M25"/>
    <mergeCell ref="A26:C26"/>
    <mergeCell ref="E26:F26"/>
    <mergeCell ref="G26:H26"/>
    <mergeCell ref="I26:M26"/>
    <mergeCell ref="A27:M27"/>
    <mergeCell ref="A29:M29"/>
    <mergeCell ref="A30:M31"/>
    <mergeCell ref="A33:C33"/>
    <mergeCell ref="D33:F33"/>
    <mergeCell ref="G33:H33"/>
    <mergeCell ref="I33:M33"/>
    <mergeCell ref="A34:F34"/>
    <mergeCell ref="G34:M34"/>
    <mergeCell ref="A35:F35"/>
    <mergeCell ref="G35:M35"/>
    <mergeCell ref="A37:M37"/>
    <mergeCell ref="A38:C38"/>
    <mergeCell ref="D38:M38"/>
    <mergeCell ref="A39:C39"/>
    <mergeCell ref="D39:M39"/>
    <mergeCell ref="A40:C40"/>
    <mergeCell ref="D40:M40"/>
    <mergeCell ref="A41:C41"/>
    <mergeCell ref="D41:M41"/>
    <mergeCell ref="A42:C42"/>
    <mergeCell ref="D42:M42"/>
    <mergeCell ref="A43:C43"/>
    <mergeCell ref="D43:M43"/>
    <mergeCell ref="A44:C44"/>
    <mergeCell ref="D44:M44"/>
    <mergeCell ref="A45:C45"/>
    <mergeCell ref="D45:M45"/>
  </mergeCells>
  <conditionalFormatting sqref="I26">
    <cfRule type="expression" priority="2" aboveAverage="0" equalAverage="0" bottom="0" percent="0" rank="0" text="" dxfId="0">
      <formula>ISNUMBER(SEARCH("FREIGESTELLT",I26))</formula>
    </cfRule>
    <cfRule type="expression" priority="3" aboveAverage="0" equalAverage="0" bottom="0" percent="0" rank="0" text="" dxfId="1">
      <formula>ISNUMBER(SEARCH("NICHT",I26))</formula>
    </cfRule>
  </conditionalFormatting>
  <dataValidations count="5">
    <dataValidation allowBlank="true" error="Bitte einen Wert aus der Liste wählen." errorStyle="stop" errorTitle="Ungültige Eingabe" operator="between" showDropDown="false" showErrorMessage="false" showInputMessage="false" sqref="D16:D22" type="list">
      <formula1>Referenzdaten!$F$6:$F$23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E16:E22" type="list">
      <formula1>Referenzdaten!$G$6:$G$9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F16:F22" type="list">
      <formula1>Referenzdaten!$I$6:$I$15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I16:I22" type="list">
      <formula1>Referenzdaten!$H$6:$H$9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J16:J22" type="list">
      <formula1>Referenzdaten!$B$6:$B$10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42"/>
    <col collapsed="false" customWidth="true" hidden="false" outlineLevel="0" max="3" min="3" style="0" width="9"/>
    <col collapsed="false" customWidth="true" hidden="false" outlineLevel="0" max="4" min="4" style="0" width="7"/>
    <col collapsed="false" customWidth="true" hidden="false" outlineLevel="0" max="5" min="5" style="0" width="9"/>
    <col collapsed="false" customWidth="true" hidden="false" outlineLevel="0" max="6" min="6" style="0" width="22"/>
    <col collapsed="false" customWidth="true" hidden="false" outlineLevel="0" max="7" min="7" style="0" width="18"/>
    <col collapsed="false" customWidth="true" hidden="false" outlineLevel="0" max="8" min="8" style="0" width="10"/>
    <col collapsed="false" customWidth="true" hidden="false" outlineLevel="0" max="9" min="9" style="0" width="12"/>
  </cols>
  <sheetData>
    <row r="1" customFormat="false" ht="17.35" hidden="false" customHeight="false" outlineLevel="0" collapsed="false">
      <c r="A1" s="30" t="s">
        <v>84</v>
      </c>
    </row>
    <row r="2" customFormat="false" ht="15" hidden="false" customHeight="false" outlineLevel="0" collapsed="false">
      <c r="A2" s="31" t="s">
        <v>85</v>
      </c>
    </row>
    <row r="4" customFormat="false" ht="15" hidden="false" customHeight="false" outlineLevel="0" collapsed="false">
      <c r="A4" s="32" t="s">
        <v>86</v>
      </c>
      <c r="F4" s="33" t="s">
        <v>87</v>
      </c>
      <c r="G4" s="33" t="s">
        <v>88</v>
      </c>
      <c r="H4" s="33" t="s">
        <v>30</v>
      </c>
      <c r="I4" s="33" t="s">
        <v>89</v>
      </c>
    </row>
    <row r="5" customFormat="false" ht="53.7" hidden="false" customHeight="false" outlineLevel="0" collapsed="false">
      <c r="A5" s="34" t="s">
        <v>90</v>
      </c>
      <c r="B5" s="34" t="s">
        <v>91</v>
      </c>
      <c r="C5" s="34" t="s">
        <v>32</v>
      </c>
      <c r="D5" s="34" t="s">
        <v>92</v>
      </c>
      <c r="F5" s="35" t="s">
        <v>93</v>
      </c>
      <c r="G5" s="35" t="s">
        <v>93</v>
      </c>
      <c r="H5" s="35" t="s">
        <v>93</v>
      </c>
      <c r="I5" s="35" t="s">
        <v>93</v>
      </c>
    </row>
    <row r="6" customFormat="false" ht="15" hidden="false" customHeight="false" outlineLevel="0" collapsed="false">
      <c r="A6" s="36" t="s">
        <v>94</v>
      </c>
      <c r="B6" s="37" t="n">
        <v>0</v>
      </c>
      <c r="C6" s="37" t="s">
        <v>50</v>
      </c>
      <c r="D6" s="36" t="s">
        <v>95</v>
      </c>
      <c r="F6" s="37" t="s">
        <v>96</v>
      </c>
      <c r="G6" s="37" t="s">
        <v>97</v>
      </c>
      <c r="H6" s="37" t="s">
        <v>98</v>
      </c>
      <c r="I6" s="37" t="s">
        <v>50</v>
      </c>
    </row>
    <row r="7" customFormat="false" ht="15" hidden="false" customHeight="false" outlineLevel="0" collapsed="false">
      <c r="A7" s="38" t="s">
        <v>99</v>
      </c>
      <c r="B7" s="39" t="n">
        <v>1</v>
      </c>
      <c r="C7" s="39" t="n">
        <v>50</v>
      </c>
      <c r="D7" s="38" t="s">
        <v>100</v>
      </c>
      <c r="F7" s="39" t="s">
        <v>101</v>
      </c>
      <c r="G7" s="39" t="s">
        <v>37</v>
      </c>
      <c r="H7" s="39" t="s">
        <v>40</v>
      </c>
      <c r="I7" s="39" t="s">
        <v>102</v>
      </c>
    </row>
    <row r="8" customFormat="false" ht="15" hidden="false" customHeight="false" outlineLevel="0" collapsed="false">
      <c r="A8" s="36" t="s">
        <v>103</v>
      </c>
      <c r="B8" s="37" t="n">
        <v>2</v>
      </c>
      <c r="C8" s="37" t="n">
        <v>3</v>
      </c>
      <c r="D8" s="36" t="s">
        <v>104</v>
      </c>
      <c r="F8" s="37" t="s">
        <v>105</v>
      </c>
      <c r="G8" s="37" t="s">
        <v>46</v>
      </c>
      <c r="H8" s="37" t="s">
        <v>106</v>
      </c>
      <c r="I8" s="37" t="s">
        <v>107</v>
      </c>
    </row>
    <row r="9" customFormat="false" ht="15" hidden="false" customHeight="false" outlineLevel="0" collapsed="false">
      <c r="A9" s="38" t="s">
        <v>108</v>
      </c>
      <c r="B9" s="39" t="n">
        <v>3</v>
      </c>
      <c r="C9" s="39" t="n">
        <v>1</v>
      </c>
      <c r="D9" s="38" t="s">
        <v>109</v>
      </c>
      <c r="F9" s="39" t="s">
        <v>110</v>
      </c>
      <c r="G9" s="39" t="s">
        <v>50</v>
      </c>
      <c r="H9" s="39" t="s">
        <v>111</v>
      </c>
      <c r="I9" s="39" t="s">
        <v>112</v>
      </c>
    </row>
    <row r="10" customFormat="false" ht="15" hidden="false" customHeight="false" outlineLevel="0" collapsed="false">
      <c r="A10" s="36" t="s">
        <v>113</v>
      </c>
      <c r="B10" s="37" t="n">
        <v>4</v>
      </c>
      <c r="C10" s="37" t="n">
        <v>0</v>
      </c>
      <c r="D10" s="36" t="s">
        <v>114</v>
      </c>
      <c r="F10" s="37" t="s">
        <v>115</v>
      </c>
      <c r="I10" s="37" t="s">
        <v>43</v>
      </c>
    </row>
    <row r="11" customFormat="false" ht="15" hidden="false" customHeight="false" outlineLevel="0" collapsed="false">
      <c r="F11" s="39" t="s">
        <v>116</v>
      </c>
      <c r="I11" s="39" t="s">
        <v>117</v>
      </c>
    </row>
    <row r="12" customFormat="false" ht="15" hidden="false" customHeight="false" outlineLevel="0" collapsed="false">
      <c r="F12" s="37" t="s">
        <v>118</v>
      </c>
      <c r="I12" s="37" t="s">
        <v>119</v>
      </c>
    </row>
    <row r="13" customFormat="false" ht="15" hidden="false" customHeight="false" outlineLevel="0" collapsed="false">
      <c r="F13" s="39" t="s">
        <v>36</v>
      </c>
      <c r="I13" s="39" t="s">
        <v>120</v>
      </c>
    </row>
    <row r="14" customFormat="false" ht="15" hidden="false" customHeight="false" outlineLevel="0" collapsed="false">
      <c r="A14" s="32" t="s">
        <v>121</v>
      </c>
      <c r="F14" s="37" t="s">
        <v>122</v>
      </c>
      <c r="I14" s="37" t="s">
        <v>123</v>
      </c>
    </row>
    <row r="15" customFormat="false" ht="15" hidden="false" customHeight="false" outlineLevel="0" collapsed="false">
      <c r="A15" s="34" t="s">
        <v>23</v>
      </c>
      <c r="B15" s="34" t="s">
        <v>24</v>
      </c>
      <c r="C15" s="34" t="s">
        <v>124</v>
      </c>
      <c r="D15" s="34" t="s">
        <v>26</v>
      </c>
      <c r="E15" s="34" t="s">
        <v>125</v>
      </c>
      <c r="F15" s="34" t="s">
        <v>31</v>
      </c>
      <c r="I15" s="39" t="s">
        <v>38</v>
      </c>
    </row>
    <row r="16" customFormat="false" ht="15" hidden="false" customHeight="false" outlineLevel="0" collapsed="false">
      <c r="A16" s="37" t="n">
        <v>1202</v>
      </c>
      <c r="B16" s="36" t="s">
        <v>126</v>
      </c>
      <c r="C16" s="37" t="s">
        <v>36</v>
      </c>
      <c r="D16" s="37" t="s">
        <v>46</v>
      </c>
      <c r="E16" s="37" t="s">
        <v>38</v>
      </c>
      <c r="F16" s="37" t="n">
        <v>3</v>
      </c>
    </row>
    <row r="17" customFormat="false" ht="15" hidden="false" customHeight="false" outlineLevel="0" collapsed="false">
      <c r="A17" s="39" t="n">
        <v>1203</v>
      </c>
      <c r="B17" s="38" t="s">
        <v>35</v>
      </c>
      <c r="C17" s="39" t="s">
        <v>36</v>
      </c>
      <c r="D17" s="39" t="s">
        <v>37</v>
      </c>
      <c r="E17" s="39" t="s">
        <v>38</v>
      </c>
      <c r="F17" s="39" t="n">
        <v>2</v>
      </c>
    </row>
    <row r="18" customFormat="false" ht="15" hidden="false" customHeight="false" outlineLevel="0" collapsed="false">
      <c r="A18" s="37" t="n">
        <v>1263</v>
      </c>
      <c r="B18" s="36" t="s">
        <v>45</v>
      </c>
      <c r="C18" s="37" t="s">
        <v>36</v>
      </c>
      <c r="D18" s="37" t="s">
        <v>46</v>
      </c>
      <c r="E18" s="37" t="s">
        <v>38</v>
      </c>
      <c r="F18" s="37" t="n">
        <v>3</v>
      </c>
    </row>
    <row r="19" customFormat="false" ht="15" hidden="false" customHeight="false" outlineLevel="0" collapsed="false">
      <c r="A19" s="39" t="n">
        <v>1789</v>
      </c>
      <c r="B19" s="38" t="s">
        <v>41</v>
      </c>
      <c r="C19" s="39" t="s">
        <v>42</v>
      </c>
      <c r="D19" s="39" t="s">
        <v>37</v>
      </c>
      <c r="E19" s="39" t="s">
        <v>43</v>
      </c>
      <c r="F19" s="39" t="n">
        <v>2</v>
      </c>
    </row>
    <row r="20" customFormat="false" ht="15" hidden="false" customHeight="false" outlineLevel="0" collapsed="false">
      <c r="A20" s="37" t="n">
        <v>1791</v>
      </c>
      <c r="B20" s="36" t="s">
        <v>127</v>
      </c>
      <c r="C20" s="37" t="s">
        <v>42</v>
      </c>
      <c r="D20" s="37" t="s">
        <v>37</v>
      </c>
      <c r="E20" s="37" t="s">
        <v>43</v>
      </c>
      <c r="F20" s="37" t="n">
        <v>2</v>
      </c>
    </row>
    <row r="21" customFormat="false" ht="15" hidden="false" customHeight="false" outlineLevel="0" collapsed="false">
      <c r="A21" s="39" t="n">
        <v>1824</v>
      </c>
      <c r="B21" s="38" t="s">
        <v>128</v>
      </c>
      <c r="C21" s="39" t="s">
        <v>42</v>
      </c>
      <c r="D21" s="39" t="s">
        <v>37</v>
      </c>
      <c r="E21" s="39" t="s">
        <v>43</v>
      </c>
      <c r="F21" s="39" t="n">
        <v>2</v>
      </c>
    </row>
    <row r="22" customFormat="false" ht="15" hidden="false" customHeight="false" outlineLevel="0" collapsed="false">
      <c r="A22" s="37" t="n">
        <v>1830</v>
      </c>
      <c r="B22" s="36" t="s">
        <v>129</v>
      </c>
      <c r="C22" s="37" t="s">
        <v>42</v>
      </c>
      <c r="D22" s="37" t="s">
        <v>37</v>
      </c>
      <c r="E22" s="37" t="s">
        <v>43</v>
      </c>
      <c r="F22" s="37" t="n">
        <v>2</v>
      </c>
    </row>
    <row r="23" customFormat="false" ht="15" hidden="false" customHeight="false" outlineLevel="0" collapsed="false">
      <c r="A23" s="39" t="n">
        <v>1866</v>
      </c>
      <c r="B23" s="38" t="s">
        <v>130</v>
      </c>
      <c r="C23" s="39" t="s">
        <v>36</v>
      </c>
      <c r="D23" s="39" t="s">
        <v>46</v>
      </c>
      <c r="E23" s="39" t="s">
        <v>38</v>
      </c>
      <c r="F23" s="39" t="n">
        <v>3</v>
      </c>
    </row>
    <row r="24" customFormat="false" ht="15" hidden="false" customHeight="false" outlineLevel="0" collapsed="false">
      <c r="A24" s="37" t="n">
        <v>1993</v>
      </c>
      <c r="B24" s="36" t="s">
        <v>131</v>
      </c>
      <c r="C24" s="37" t="s">
        <v>36</v>
      </c>
      <c r="D24" s="37" t="s">
        <v>37</v>
      </c>
      <c r="E24" s="37" t="s">
        <v>38</v>
      </c>
      <c r="F24" s="37" t="n">
        <v>2</v>
      </c>
    </row>
    <row r="25" customFormat="false" ht="15" hidden="false" customHeight="false" outlineLevel="0" collapsed="false">
      <c r="A25" s="39" t="n">
        <v>3077</v>
      </c>
      <c r="B25" s="38" t="s">
        <v>132</v>
      </c>
      <c r="C25" s="39" t="s">
        <v>49</v>
      </c>
      <c r="D25" s="39" t="s">
        <v>46</v>
      </c>
      <c r="E25" s="39" t="s">
        <v>50</v>
      </c>
      <c r="F25" s="39" t="n">
        <v>3</v>
      </c>
    </row>
    <row r="26" customFormat="false" ht="15" hidden="false" customHeight="false" outlineLevel="0" collapsed="false">
      <c r="A26" s="37" t="n">
        <v>3082</v>
      </c>
      <c r="B26" s="36" t="s">
        <v>48</v>
      </c>
      <c r="C26" s="37" t="s">
        <v>49</v>
      </c>
      <c r="D26" s="37" t="s">
        <v>46</v>
      </c>
      <c r="E26" s="37" t="s">
        <v>50</v>
      </c>
      <c r="F26" s="37" t="n">
        <v>3</v>
      </c>
    </row>
    <row r="27" customFormat="false" ht="15" hidden="false" customHeight="false" outlineLevel="0" collapsed="false">
      <c r="A27" s="39" t="n">
        <v>3264</v>
      </c>
      <c r="B27" s="38" t="s">
        <v>133</v>
      </c>
      <c r="C27" s="39" t="s">
        <v>42</v>
      </c>
      <c r="D27" s="39" t="s">
        <v>46</v>
      </c>
      <c r="E27" s="39" t="s">
        <v>43</v>
      </c>
      <c r="F27" s="39" t="n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2026-09-06T14:56:53Z</dcterms:created>
  <dc:creator>openpyxl</dc:creator>
  <dc:description/>
  <dc:language>en-US</dc:language>
  <cp:lastModifiedBy/>
  <dcterms:modified xsi:type="dcterms:W3CDTF">2026-09-06T14:56:53Z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