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e" sheetId="1" state="visible" r:id="rId3"/>
  </sheets>
  <definedNames>
    <definedName function="false" hidden="false" localSheetId="0" name="_xlnm.Print_Area" vbProcedure="false">Checkliste!$A$1:$J$77</definedName>
    <definedName function="false" hidden="false" localSheetId="0" name="_xlnm.Print_Titles" vbProcedure="false">Checkliste!$1:$10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<sst xmlns="http://schemas.openxmlformats.org/spreadsheetml/2006/main" count="136" uniqueCount="71">
  <si>
    <t xml:space="preserve">CHECKLISTE</t>
  </si>
  <si>
    <t xml:space="preserve">Vorlage zur Aufgaben- und Fortschrittsverfolgung  ·  [Firmenname]</t>
  </si>
  <si>
    <t xml:space="preserve">PROJEKT</t>
  </si>
  <si>
    <t xml:space="preserve">VERANTWORTLICH</t>
  </si>
  <si>
    <t xml:space="preserve">STAND</t>
  </si>
  <si>
    <t xml:space="preserve">Standortverlagerung Verwaltung</t>
  </si>
  <si>
    <t xml:space="preserve">M. Bauer</t>
  </si>
  <si>
    <t xml:space="preserve">FORTSCHRITT</t>
  </si>
  <si>
    <t xml:space="preserve">GESAMT</t>
  </si>
  <si>
    <t xml:space="preserve">ERLEDIGT</t>
  </si>
  <si>
    <t xml:space="preserve">IN BEARBEITUNG</t>
  </si>
  <si>
    <t xml:space="preserve">OFFEN</t>
  </si>
  <si>
    <t xml:space="preserve">ÜBERFÄLLIG</t>
  </si>
  <si>
    <t xml:space="preserve">Nr.</t>
  </si>
  <si>
    <t xml:space="preserve">Aufgabe</t>
  </si>
  <si>
    <t xml:space="preserve">Kategorie</t>
  </si>
  <si>
    <t xml:space="preserve">Verantwortlich</t>
  </si>
  <si>
    <t xml:space="preserve">Fällig am</t>
  </si>
  <si>
    <t xml:space="preserve">Priorität</t>
  </si>
  <si>
    <t xml:space="preserve">Status</t>
  </si>
  <si>
    <t xml:space="preserve">Bemerkung</t>
  </si>
  <si>
    <t xml:space="preserve">Projektziele und Rahmen definieren</t>
  </si>
  <si>
    <t xml:space="preserve">Planung</t>
  </si>
  <si>
    <t xml:space="preserve">Hoch</t>
  </si>
  <si>
    <t xml:space="preserve">Erledigt</t>
  </si>
  <si>
    <t xml:space="preserve">Kick-off abgeschlossen</t>
  </si>
  <si>
    <t xml:space="preserve">Budget und Ressourcen festlegen</t>
  </si>
  <si>
    <t xml:space="preserve">L. Schröder</t>
  </si>
  <si>
    <t xml:space="preserve">Freigabe durch Leitung</t>
  </si>
  <si>
    <t xml:space="preserve">Zeitplan mit Meilensteinen erstellen</t>
  </si>
  <si>
    <t xml:space="preserve">Mittel</t>
  </si>
  <si>
    <t xml:space="preserve">In Bearbeitung</t>
  </si>
  <si>
    <t xml:space="preserve">Entwurf liegt vor</t>
  </si>
  <si>
    <t xml:space="preserve">Offene Punkte aus Vorperiode übernehmen</t>
  </si>
  <si>
    <t xml:space="preserve">T. Fischer</t>
  </si>
  <si>
    <t xml:space="preserve">Offen</t>
  </si>
  <si>
    <t xml:space="preserve">noch offen – überfällig</t>
  </si>
  <si>
    <t xml:space="preserve">Zuständigkeiten und Rollen zuweisen</t>
  </si>
  <si>
    <t xml:space="preserve">Organisation</t>
  </si>
  <si>
    <t xml:space="preserve">Benötigte Materialien beschaffen</t>
  </si>
  <si>
    <t xml:space="preserve">A. Weber</t>
  </si>
  <si>
    <t xml:space="preserve">Niedrig</t>
  </si>
  <si>
    <t xml:space="preserve">Angebote werden eingeholt</t>
  </si>
  <si>
    <t xml:space="preserve">Termine und Räume reservieren</t>
  </si>
  <si>
    <t xml:space="preserve">S. Krüger</t>
  </si>
  <si>
    <t xml:space="preserve">Beteiligte informieren und einbinden</t>
  </si>
  <si>
    <t xml:space="preserve">Kommunikation</t>
  </si>
  <si>
    <t xml:space="preserve">Kommunikationswege festlegen</t>
  </si>
  <si>
    <t xml:space="preserve">Regelmäßige Status-Updates einplanen</t>
  </si>
  <si>
    <t xml:space="preserve">wöchentlich, freitags</t>
  </si>
  <si>
    <t xml:space="preserve">Erste Arbeitspakete starten</t>
  </si>
  <si>
    <t xml:space="preserve">Umsetzung</t>
  </si>
  <si>
    <t xml:space="preserve">Qualität laufend prüfen</t>
  </si>
  <si>
    <t xml:space="preserve">Zwischenergebnisse dokumentieren</t>
  </si>
  <si>
    <t xml:space="preserve">Risiken überwachen und anpassen</t>
  </si>
  <si>
    <t xml:space="preserve">Ergebnisse final abnehmen</t>
  </si>
  <si>
    <t xml:space="preserve">Abschluss</t>
  </si>
  <si>
    <t xml:space="preserve">Rückmeldungen einholen</t>
  </si>
  <si>
    <t xml:space="preserve">Abschlussbericht erstellen</t>
  </si>
  <si>
    <t xml:space="preserve">Projekt archivieren und übergeben</t>
  </si>
  <si>
    <t xml:space="preserve">FORTSCHRITT JE BEREICH</t>
  </si>
  <si>
    <t xml:space="preserve">Bereich</t>
  </si>
  <si>
    <t xml:space="preserve">Gesamt</t>
  </si>
  <si>
    <t xml:space="preserve">Fortschritt</t>
  </si>
  <si>
    <t xml:space="preserve">LEGENDE &amp; HINWEISE</t>
  </si>
  <si>
    <t xml:space="preserve">•  Nur die weißen Zellen ausfüllen: Aufgabe, Kategorie, Verantwortlich, Fällig am, Priorität, Status und Bemerkung.</t>
  </si>
  <si>
    <t xml:space="preserve">•  Status über das Dropdown wählen:  Offen  ·  In Bearbeitung  ·  Erledigt.  Erledigte Zeilen werden automatisch grün hinterlegt und durchgestrichen.</t>
  </si>
  <si>
    <t xml:space="preserve">•  Überfällige Aufgaben (Fälligkeit vor heute und noch nicht erledigt) erscheinen in der Spalte »Fällig am« rot.</t>
  </si>
  <si>
    <t xml:space="preserve">•  Priorität farblich: Hoch (rot) · Mittel (gelb) · Niedrig (grün).</t>
  </si>
  <si>
    <t xml:space="preserve">•  Kennzahlen oben und das Bereichs-Fortschritt aktualisieren sich automatisch – auch beim Einfügen neuer Zeilen (bis Zeile 60).</t>
  </si>
  <si>
    <t xml:space="preserve">•  Für weitere Aufgaben einfach die nächste freie Zeile im Tabellenbereich befüllen; die Nummerierung ergänzt sich selbst.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</si>
</sst>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sz val="11"/>
      <color rgb="FFF6ECD9"/>
      <name val="Calibri"/>
      <family val="0"/>
      <charset val="1"/>
    </font>
    <font>
      <sz val="11"/>
      <color rgb="FF1E2A2E"/>
      <name val="Calibri"/>
      <family val="0"/>
      <charset val="1"/>
    </font>
    <font>
      <b val="true"/>
      <sz val="8"/>
      <color rgb="FF5B6B6E"/>
      <name val="Calibri"/>
      <family val="0"/>
      <charset val="1"/>
    </font>
    <font>
      <b val="true"/>
      <sz val="11"/>
      <color rgb="FF1E2A2E"/>
      <name val="Calibri"/>
      <family val="0"/>
      <charset val="1"/>
    </font>
    <font>
      <b val="true"/>
      <sz val="22"/>
      <color rgb="FF0E4D52"/>
      <name val="Calibri"/>
      <family val="0"/>
      <charset val="1"/>
    </font>
    <font>
      <b val="true"/>
      <sz val="20"/>
      <color rgb="FF0E4D52"/>
      <name val="Calibri"/>
      <family val="0"/>
      <charset val="1"/>
    </font>
    <font>
      <b val="true"/>
      <sz val="20"/>
      <color rgb="FF1E7A46"/>
      <name val="Calibri"/>
      <family val="0"/>
      <charset val="1"/>
    </font>
    <font>
      <b val="true"/>
      <sz val="20"/>
      <color rgb="FF9A6B12"/>
      <name val="Calibri"/>
      <family val="0"/>
      <charset val="1"/>
    </font>
    <font>
      <b val="true"/>
      <sz val="20"/>
      <color rgb="FF475467"/>
      <name val="Calibri"/>
      <family val="0"/>
      <charset val="1"/>
    </font>
    <font>
      <b val="true"/>
      <sz val="20"/>
      <color rgb="FFB42318"/>
      <name val="Calibri"/>
      <family val="0"/>
      <charset val="1"/>
    </font>
    <font>
      <b val="true"/>
      <sz val="9"/>
      <color rgb="FF1E7A46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"/>
      <color rgb="FF5B6B6E"/>
      <name val="Calibri"/>
      <family val="0"/>
      <charset val="1"/>
    </font>
    <font>
      <sz val="10.5"/>
      <color rgb="FF1E2A2E"/>
      <name val="Calibri"/>
      <family val="0"/>
      <charset val="1"/>
    </font>
    <font>
      <b val="true"/>
      <sz val="10.5"/>
      <color rgb="FF1E2A2E"/>
      <name val="Calibri"/>
      <family val="0"/>
      <charset val="1"/>
    </font>
    <font>
      <i val="true"/>
      <sz val="10"/>
      <color rgb="FF5B6B6E"/>
      <name val="Calibri"/>
      <family val="0"/>
      <charset val="1"/>
    </font>
    <font>
      <b val="true"/>
      <sz val="12"/>
      <color rgb="FF0E4D52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475467"/>
      <name val="Calibri"/>
      <family val="0"/>
      <charset val="1"/>
    </font>
    <font>
      <sz val="10.5"/>
      <color rgb="FF9A6B12"/>
      <name val="Calibri"/>
      <family val="0"/>
      <charset val="1"/>
    </font>
    <font>
      <sz val="10.5"/>
      <color rgb="FF1E7A46"/>
      <name val="Calibri"/>
      <family val="0"/>
      <charset val="1"/>
    </font>
    <font>
      <b val="true"/>
      <sz val="10.5"/>
      <color rgb="FF0E4D52"/>
      <name val="Calibri"/>
      <family val="0"/>
      <charset val="1"/>
    </font>
    <font>
      <sz val="10"/>
      <color rgb="FF1E2A2E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4D52"/>
        <bgColor rgb="FF093B3F"/>
      </patternFill>
    </fill>
    <fill>
      <patternFill patternType="solid">
        <fgColor rgb="FFC4922F"/>
        <bgColor rgb="FF9A6B12"/>
      </patternFill>
    </fill>
    <fill>
      <patternFill patternType="solid">
        <fgColor rgb="FFFFFFFF"/>
        <bgColor rgb="FFF2F5F4"/>
      </patternFill>
    </fill>
    <fill>
      <patternFill patternType="solid">
        <fgColor rgb="FFF2F5F4"/>
        <bgColor rgb="FFFBF3E1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DEDC"/>
      </bottom>
      <diagonal/>
    </border>
    <border diagonalUp="false" diagonalDown="false">
      <left style="thin">
        <color rgb="FFD6DEDC"/>
      </left>
      <right style="thin">
        <color rgb="FFD6DEDC"/>
      </right>
      <top style="thick">
        <color rgb="FFC4922F"/>
      </top>
      <bottom/>
      <diagonal/>
    </border>
    <border diagonalUp="false" diagonalDown="false">
      <left style="thin">
        <color rgb="FFD6DEDC"/>
      </left>
      <right style="thin">
        <color rgb="FFD6DEDC"/>
      </right>
      <top style="thick">
        <color rgb="FF0E4D52"/>
      </top>
      <bottom/>
      <diagonal/>
    </border>
    <border diagonalUp="false" diagonalDown="false">
      <left style="thin">
        <color rgb="FFD6DEDC"/>
      </left>
      <right style="thin">
        <color rgb="FFD6DEDC"/>
      </right>
      <top style="thick">
        <color rgb="FF1E7A46"/>
      </top>
      <bottom/>
      <diagonal/>
    </border>
    <border diagonalUp="false" diagonalDown="false">
      <left style="thin">
        <color rgb="FFD6DEDC"/>
      </left>
      <right/>
      <top style="thick">
        <color rgb="FF9A6B12"/>
      </top>
      <bottom/>
      <diagonal/>
    </border>
    <border diagonalUp="false" diagonalDown="false">
      <left style="thin">
        <color rgb="FFD6DEDC"/>
      </left>
      <right style="thin">
        <color rgb="FFD6DEDC"/>
      </right>
      <top style="thick">
        <color rgb="FF475467"/>
      </top>
      <bottom/>
      <diagonal/>
    </border>
    <border diagonalUp="false" diagonalDown="false">
      <left style="thin">
        <color rgb="FFD6DEDC"/>
      </left>
      <right style="thin">
        <color rgb="FFD6DEDC"/>
      </right>
      <top style="thick">
        <color rgb="FFB42318"/>
      </top>
      <bottom/>
      <diagonal/>
    </border>
    <border diagonalUp="false" diagonalDown="false">
      <left style="thin">
        <color rgb="FFD6DEDC"/>
      </left>
      <right style="thin">
        <color rgb="FFD6DEDC"/>
      </right>
      <top/>
      <bottom/>
      <diagonal/>
    </border>
    <border diagonalUp="false" diagonalDown="false">
      <left style="thin">
        <color rgb="FFD6DEDC"/>
      </left>
      <right style="thin">
        <color rgb="FFD6DEDC"/>
      </right>
      <top/>
      <bottom style="thin">
        <color rgb="FFD6DEDC"/>
      </bottom>
      <diagonal/>
    </border>
    <border diagonalUp="false" diagonalDown="false">
      <left style="thin">
        <color rgb="FF093B3F"/>
      </left>
      <right style="thin">
        <color rgb="FF093B3F"/>
      </right>
      <top style="thin">
        <color rgb="FF093B3F"/>
      </top>
      <bottom style="thin">
        <color rgb="FF093B3F"/>
      </bottom>
      <diagonal/>
    </border>
    <border diagonalUp="false" diagonalDown="false">
      <left style="thin">
        <color rgb="FFD6DEDC"/>
      </left>
      <right style="thin">
        <color rgb="FFD6DEDC"/>
      </right>
      <top style="thin">
        <color rgb="FFD6DEDC"/>
      </top>
      <bottom style="thin">
        <color rgb="FFD6DEDC"/>
      </bottom>
      <diagonal/>
    </border>
    <border diagonalUp="false" diagonalDown="false">
      <left/>
      <right/>
      <top/>
      <bottom style="thin">
        <color rgb="FFC4922F"/>
      </bottom>
      <diagonal/>
    </border>
    <border diagonalUp="false" diagonalDown="false">
      <left style="thin">
        <color rgb="FFD6DEDC"/>
      </left>
      <right/>
      <top style="thin">
        <color rgb="FFD6DEDC"/>
      </top>
      <bottom style="thin">
        <color rgb="FFD6DE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7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7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5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5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5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3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5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3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4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9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5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strike val="1"/>
        <color rgb="FF7A8C86"/>
        <sz val="10"/>
      </font>
      <fill>
        <patternFill>
          <bgColor rgb="FFE4F1E9"/>
        </patternFill>
      </fill>
    </dxf>
    <dxf>
      <font>
        <name val="Calibri"/>
        <charset val="1"/>
        <family val="0"/>
        <b val="1"/>
        <color rgb="FFB42318"/>
        <sz val="10"/>
      </font>
      <fill>
        <patternFill>
          <bgColor rgb="FFFBE9E7"/>
        </patternFill>
      </fill>
    </dxf>
    <dxf>
      <font>
        <name val="Calibri"/>
        <charset val="1"/>
        <family val="0"/>
        <b val="1"/>
        <color rgb="FF9A6B12"/>
        <sz val="10"/>
      </font>
      <fill>
        <patternFill>
          <bgColor rgb="FFFBF3E1"/>
        </patternFill>
      </fill>
    </dxf>
    <dxf>
      <font>
        <name val="Calibri"/>
        <charset val="1"/>
        <family val="0"/>
        <b val="1"/>
        <color rgb="FF1E7A46"/>
        <sz val="10"/>
      </font>
      <fill>
        <patternFill>
          <bgColor rgb="FFE4F1E9"/>
        </patternFill>
      </fill>
    </dxf>
    <dxf>
      <font>
        <name val="Calibri"/>
        <charset val="1"/>
        <family val="0"/>
        <color rgb="FF475467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2"/>
      <rgbColor rgb="FF800080"/>
      <rgbColor rgb="FF1E7A46"/>
      <rgbColor rgb="FFC0C0C0"/>
      <rgbColor rgb="FF7A8C86"/>
      <rgbColor rgb="FF9999FF"/>
      <rgbColor rgb="FF993366"/>
      <rgbColor rgb="FFFBF3E1"/>
      <rgbColor rgb="FFE4F1E9"/>
      <rgbColor rgb="FF660066"/>
      <rgbColor rgb="FFFF8080"/>
      <rgbColor rgb="FF0066CC"/>
      <rgbColor rgb="FFD6D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5F4"/>
      <rgbColor rgb="FFFBE9E7"/>
      <rgbColor rgb="FFF6ECD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4922F"/>
      <rgbColor rgb="FFFF6600"/>
      <rgbColor rgb="FF5B6B6E"/>
      <rgbColor rgb="FF969696"/>
      <rgbColor rgb="FF093B3F"/>
      <rgbColor rgb="FF339966"/>
      <rgbColor rgb="FF0E4D52"/>
      <rgbColor rgb="FF333300"/>
      <rgbColor rgb="FFB42318"/>
      <rgbColor rgb="FF993366"/>
      <rgbColor rgb="FF475467"/>
      <rgbColor rgb="FF1E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4D52"/>
    <pageSetUpPr fitToPage="true"/>
  </sheetPr>
  <dimension ref="B1:I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4"/>
    <col collapsed="false" customWidth="true" hidden="false" outlineLevel="0" max="2" min="2" style="0" width="6"/>
    <col collapsed="false" customWidth="true" hidden="false" outlineLevel="0" max="3" min="3" style="0" width="44"/>
    <col collapsed="false" customWidth="true" hidden="false" outlineLevel="0" max="4" min="4" style="0" width="18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34"/>
    <col collapsed="false" customWidth="true" hidden="false" outlineLevel="0" max="10" min="10" style="0" width="2.4"/>
  </cols>
  <sheetData>
    <row r="1" customFormat="false" ht="39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</row>
    <row r="3" customFormat="false" ht="3.75" hidden="false" customHeight="true" outlineLevel="0" collapsed="false">
      <c r="B3" s="3"/>
      <c r="C3" s="3"/>
      <c r="D3" s="3"/>
      <c r="E3" s="3"/>
      <c r="F3" s="3"/>
      <c r="G3" s="3"/>
      <c r="H3" s="3"/>
      <c r="I3" s="3"/>
    </row>
    <row r="4" customFormat="false" ht="12" hidden="false" customHeight="true" outlineLevel="0" collapsed="false">
      <c r="B4" s="4" t="s">
        <v>2</v>
      </c>
      <c r="E4" s="4" t="s">
        <v>3</v>
      </c>
      <c r="G4" s="4" t="s">
        <v>4</v>
      </c>
    </row>
    <row r="5" customFormat="false" ht="15" hidden="false" customHeight="false" outlineLevel="0" collapsed="false">
      <c r="B5" s="5" t="s">
        <v>5</v>
      </c>
      <c r="C5" s="5"/>
      <c r="D5" s="5"/>
      <c r="E5" s="5" t="s">
        <v>6</v>
      </c>
      <c r="F5" s="5"/>
      <c r="G5" s="5" t="str">
        <f aca="true">TEXT(TODAY(),"DD.MM.YYYY")</f>
        <v>10.09.2026</v>
      </c>
      <c r="H5" s="5"/>
      <c r="I5" s="5"/>
    </row>
    <row r="6" customFormat="false" ht="6" hidden="false" customHeight="true" outlineLevel="0" collapsed="false"/>
    <row r="7" customFormat="false" ht="19.5" hidden="false" customHeight="true" outlineLevel="0" collapsed="false">
      <c r="B7" s="6" t="s">
        <v>7</v>
      </c>
      <c r="C7" s="6"/>
      <c r="D7" s="7" t="s">
        <v>8</v>
      </c>
      <c r="E7" s="8" t="s">
        <v>9</v>
      </c>
      <c r="F7" s="9" t="s">
        <v>10</v>
      </c>
      <c r="G7" s="9"/>
      <c r="H7" s="10" t="s">
        <v>11</v>
      </c>
      <c r="I7" s="11" t="s">
        <v>12</v>
      </c>
    </row>
    <row r="8" customFormat="false" ht="19.5" hidden="false" customHeight="true" outlineLevel="0" collapsed="false">
      <c r="B8" s="12" t="n">
        <f aca="false">IFERROR(COUNTIF(H11:H60,"Erledigt")/COUNTA(C11:C60),0)</f>
        <v>0.222222222222222</v>
      </c>
      <c r="C8" s="12"/>
      <c r="D8" s="13" t="n">
        <f aca="false">COUNTA(C11:C60)</f>
        <v>18</v>
      </c>
      <c r="E8" s="14" t="n">
        <f aca="false">COUNTIF(H11:H60,"Erledigt")</f>
        <v>4</v>
      </c>
      <c r="F8" s="15" t="n">
        <f aca="false">COUNTIF(H11:H60,"In Bearbeitung")</f>
        <v>3</v>
      </c>
      <c r="G8" s="15"/>
      <c r="H8" s="16" t="n">
        <f aca="false">COUNTIF(H11:H60,"Offen")</f>
        <v>11</v>
      </c>
      <c r="I8" s="17" t="n">
        <f aca="true">COUNTIFS(H11:H60,"&lt;&gt;Erledigt",F11:F60,"&lt;"&amp;TODAY(),F11:F60,"&lt;&gt;")</f>
        <v>1</v>
      </c>
    </row>
    <row r="9" customFormat="false" ht="19.5" hidden="false" customHeight="true" outlineLevel="0" collapsed="false">
      <c r="B9" s="18" t="str">
        <f aca="false">REPT("█",ROUND($B$8*24,0))&amp;REPT("░",24-ROUND($B$8*24,0))</f>
        <v>█████░░░░░░░░░░░░░░░░░░░</v>
      </c>
      <c r="C9" s="18"/>
      <c r="D9" s="13"/>
      <c r="E9" s="13"/>
      <c r="F9" s="15"/>
      <c r="G9" s="15"/>
      <c r="H9" s="16"/>
      <c r="I9" s="16"/>
    </row>
    <row r="10" customFormat="false" ht="25.5" hidden="false" customHeight="true" outlineLevel="0" collapsed="false">
      <c r="B10" s="19" t="s">
        <v>13</v>
      </c>
      <c r="C10" s="20" t="s">
        <v>14</v>
      </c>
      <c r="D10" s="20" t="s">
        <v>15</v>
      </c>
      <c r="E10" s="20" t="s">
        <v>16</v>
      </c>
      <c r="F10" s="19" t="s">
        <v>17</v>
      </c>
      <c r="G10" s="19" t="s">
        <v>18</v>
      </c>
      <c r="H10" s="19" t="s">
        <v>19</v>
      </c>
      <c r="I10" s="20" t="s">
        <v>20</v>
      </c>
    </row>
    <row r="11" customFormat="false" ht="21.75" hidden="false" customHeight="true" outlineLevel="0" collapsed="false">
      <c r="B11" s="21" t="n">
        <f aca="false">IF(C11="","",ROW()-10)</f>
        <v>1</v>
      </c>
      <c r="C11" s="22" t="s">
        <v>21</v>
      </c>
      <c r="D11" s="23" t="s">
        <v>22</v>
      </c>
      <c r="E11" s="23" t="s">
        <v>6</v>
      </c>
      <c r="F11" s="24" t="n">
        <v>46402</v>
      </c>
      <c r="G11" s="25" t="s">
        <v>23</v>
      </c>
      <c r="H11" s="26" t="s">
        <v>24</v>
      </c>
      <c r="I11" s="27" t="s">
        <v>25</v>
      </c>
    </row>
    <row r="12" customFormat="false" ht="21.75" hidden="false" customHeight="true" outlineLevel="0" collapsed="false">
      <c r="B12" s="28" t="n">
        <f aca="false">IF(C12="","",ROW()-10)</f>
        <v>2</v>
      </c>
      <c r="C12" s="29" t="s">
        <v>26</v>
      </c>
      <c r="D12" s="30" t="s">
        <v>22</v>
      </c>
      <c r="E12" s="30" t="s">
        <v>27</v>
      </c>
      <c r="F12" s="31" t="n">
        <v>46409</v>
      </c>
      <c r="G12" s="32" t="s">
        <v>23</v>
      </c>
      <c r="H12" s="33" t="s">
        <v>24</v>
      </c>
      <c r="I12" s="34" t="s">
        <v>28</v>
      </c>
    </row>
    <row r="13" customFormat="false" ht="21.75" hidden="false" customHeight="true" outlineLevel="0" collapsed="false">
      <c r="B13" s="21" t="n">
        <f aca="false">IF(C13="","",ROW()-10)</f>
        <v>3</v>
      </c>
      <c r="C13" s="22" t="s">
        <v>29</v>
      </c>
      <c r="D13" s="23" t="s">
        <v>22</v>
      </c>
      <c r="E13" s="23" t="s">
        <v>6</v>
      </c>
      <c r="F13" s="24" t="n">
        <v>46416</v>
      </c>
      <c r="G13" s="25" t="s">
        <v>30</v>
      </c>
      <c r="H13" s="26" t="s">
        <v>31</v>
      </c>
      <c r="I13" s="27" t="s">
        <v>32</v>
      </c>
    </row>
    <row r="14" customFormat="false" ht="21.75" hidden="false" customHeight="true" outlineLevel="0" collapsed="false">
      <c r="B14" s="28" t="n">
        <f aca="false">IF(C14="","",ROW()-10)</f>
        <v>4</v>
      </c>
      <c r="C14" s="29" t="s">
        <v>33</v>
      </c>
      <c r="D14" s="30" t="s">
        <v>22</v>
      </c>
      <c r="E14" s="30" t="s">
        <v>34</v>
      </c>
      <c r="F14" s="31" t="n">
        <v>46249</v>
      </c>
      <c r="G14" s="32" t="s">
        <v>23</v>
      </c>
      <c r="H14" s="33" t="s">
        <v>35</v>
      </c>
      <c r="I14" s="34" t="s">
        <v>36</v>
      </c>
    </row>
    <row r="15" customFormat="false" ht="21.75" hidden="false" customHeight="true" outlineLevel="0" collapsed="false">
      <c r="B15" s="21" t="n">
        <f aca="false">IF(C15="","",ROW()-10)</f>
        <v>5</v>
      </c>
      <c r="C15" s="22" t="s">
        <v>37</v>
      </c>
      <c r="D15" s="23" t="s">
        <v>38</v>
      </c>
      <c r="E15" s="23" t="s">
        <v>34</v>
      </c>
      <c r="F15" s="24" t="n">
        <v>46423</v>
      </c>
      <c r="G15" s="25" t="s">
        <v>30</v>
      </c>
      <c r="H15" s="26" t="s">
        <v>24</v>
      </c>
      <c r="I15" s="27"/>
    </row>
    <row r="16" customFormat="false" ht="21.75" hidden="false" customHeight="true" outlineLevel="0" collapsed="false">
      <c r="B16" s="28" t="n">
        <f aca="false">IF(C16="","",ROW()-10)</f>
        <v>6</v>
      </c>
      <c r="C16" s="29" t="s">
        <v>39</v>
      </c>
      <c r="D16" s="30" t="s">
        <v>38</v>
      </c>
      <c r="E16" s="30" t="s">
        <v>40</v>
      </c>
      <c r="F16" s="31" t="n">
        <v>46430</v>
      </c>
      <c r="G16" s="32" t="s">
        <v>41</v>
      </c>
      <c r="H16" s="33" t="s">
        <v>35</v>
      </c>
      <c r="I16" s="34" t="s">
        <v>42</v>
      </c>
    </row>
    <row r="17" customFormat="false" ht="21.75" hidden="false" customHeight="true" outlineLevel="0" collapsed="false">
      <c r="B17" s="21" t="n">
        <f aca="false">IF(C17="","",ROW()-10)</f>
        <v>7</v>
      </c>
      <c r="C17" s="22" t="s">
        <v>43</v>
      </c>
      <c r="D17" s="23" t="s">
        <v>38</v>
      </c>
      <c r="E17" s="23" t="s">
        <v>44</v>
      </c>
      <c r="F17" s="24" t="n">
        <v>46421</v>
      </c>
      <c r="G17" s="25" t="s">
        <v>30</v>
      </c>
      <c r="H17" s="26" t="s">
        <v>31</v>
      </c>
      <c r="I17" s="27"/>
    </row>
    <row r="18" customFormat="false" ht="21.75" hidden="false" customHeight="true" outlineLevel="0" collapsed="false">
      <c r="B18" s="28" t="n">
        <f aca="false">IF(C18="","",ROW()-10)</f>
        <v>8</v>
      </c>
      <c r="C18" s="29" t="s">
        <v>45</v>
      </c>
      <c r="D18" s="30" t="s">
        <v>46</v>
      </c>
      <c r="E18" s="30" t="s">
        <v>27</v>
      </c>
      <c r="F18" s="31" t="n">
        <v>46428</v>
      </c>
      <c r="G18" s="32" t="s">
        <v>30</v>
      </c>
      <c r="H18" s="33" t="s">
        <v>35</v>
      </c>
      <c r="I18" s="34"/>
    </row>
    <row r="19" customFormat="false" ht="21.75" hidden="false" customHeight="true" outlineLevel="0" collapsed="false">
      <c r="B19" s="21" t="n">
        <f aca="false">IF(C19="","",ROW()-10)</f>
        <v>9</v>
      </c>
      <c r="C19" s="22" t="s">
        <v>47</v>
      </c>
      <c r="D19" s="23" t="s">
        <v>46</v>
      </c>
      <c r="E19" s="23" t="s">
        <v>34</v>
      </c>
      <c r="F19" s="24" t="n">
        <v>46426</v>
      </c>
      <c r="G19" s="25" t="s">
        <v>41</v>
      </c>
      <c r="H19" s="26" t="s">
        <v>24</v>
      </c>
      <c r="I19" s="27"/>
    </row>
    <row r="20" customFormat="false" ht="21.75" hidden="false" customHeight="true" outlineLevel="0" collapsed="false">
      <c r="B20" s="28" t="n">
        <f aca="false">IF(C20="","",ROW()-10)</f>
        <v>10</v>
      </c>
      <c r="C20" s="29" t="s">
        <v>48</v>
      </c>
      <c r="D20" s="30" t="s">
        <v>46</v>
      </c>
      <c r="E20" s="30" t="s">
        <v>6</v>
      </c>
      <c r="F20" s="31" t="n">
        <v>46433</v>
      </c>
      <c r="G20" s="32" t="s">
        <v>41</v>
      </c>
      <c r="H20" s="33" t="s">
        <v>35</v>
      </c>
      <c r="I20" s="34" t="s">
        <v>49</v>
      </c>
    </row>
    <row r="21" customFormat="false" ht="21.75" hidden="false" customHeight="true" outlineLevel="0" collapsed="false">
      <c r="B21" s="21" t="n">
        <f aca="false">IF(C21="","",ROW()-10)</f>
        <v>11</v>
      </c>
      <c r="C21" s="22" t="s">
        <v>50</v>
      </c>
      <c r="D21" s="23" t="s">
        <v>51</v>
      </c>
      <c r="E21" s="23" t="s">
        <v>40</v>
      </c>
      <c r="F21" s="24" t="n">
        <v>46437</v>
      </c>
      <c r="G21" s="25" t="s">
        <v>23</v>
      </c>
      <c r="H21" s="26" t="s">
        <v>31</v>
      </c>
      <c r="I21" s="27"/>
    </row>
    <row r="22" customFormat="false" ht="21.75" hidden="false" customHeight="true" outlineLevel="0" collapsed="false">
      <c r="B22" s="28" t="n">
        <f aca="false">IF(C22="","",ROW()-10)</f>
        <v>12</v>
      </c>
      <c r="C22" s="29" t="s">
        <v>52</v>
      </c>
      <c r="D22" s="30" t="s">
        <v>51</v>
      </c>
      <c r="E22" s="30" t="s">
        <v>44</v>
      </c>
      <c r="F22" s="31" t="n">
        <v>46444</v>
      </c>
      <c r="G22" s="32" t="s">
        <v>23</v>
      </c>
      <c r="H22" s="33" t="s">
        <v>35</v>
      </c>
      <c r="I22" s="34"/>
    </row>
    <row r="23" customFormat="false" ht="21.75" hidden="false" customHeight="true" outlineLevel="0" collapsed="false">
      <c r="B23" s="21" t="n">
        <f aca="false">IF(C23="","",ROW()-10)</f>
        <v>13</v>
      </c>
      <c r="C23" s="22" t="s">
        <v>53</v>
      </c>
      <c r="D23" s="23" t="s">
        <v>51</v>
      </c>
      <c r="E23" s="23" t="s">
        <v>34</v>
      </c>
      <c r="F23" s="24" t="n">
        <v>46451</v>
      </c>
      <c r="G23" s="25" t="s">
        <v>30</v>
      </c>
      <c r="H23" s="26" t="s">
        <v>35</v>
      </c>
      <c r="I23" s="27"/>
    </row>
    <row r="24" customFormat="false" ht="21.75" hidden="false" customHeight="true" outlineLevel="0" collapsed="false">
      <c r="B24" s="28" t="n">
        <f aca="false">IF(C24="","",ROW()-10)</f>
        <v>14</v>
      </c>
      <c r="C24" s="29" t="s">
        <v>54</v>
      </c>
      <c r="D24" s="30" t="s">
        <v>51</v>
      </c>
      <c r="E24" s="30" t="s">
        <v>6</v>
      </c>
      <c r="F24" s="31" t="n">
        <v>46458</v>
      </c>
      <c r="G24" s="32" t="s">
        <v>30</v>
      </c>
      <c r="H24" s="33" t="s">
        <v>35</v>
      </c>
      <c r="I24" s="34"/>
    </row>
    <row r="25" customFormat="false" ht="21.75" hidden="false" customHeight="true" outlineLevel="0" collapsed="false">
      <c r="B25" s="21" t="n">
        <f aca="false">IF(C25="","",ROW()-10)</f>
        <v>15</v>
      </c>
      <c r="C25" s="22" t="s">
        <v>55</v>
      </c>
      <c r="D25" s="23" t="s">
        <v>56</v>
      </c>
      <c r="E25" s="23" t="s">
        <v>27</v>
      </c>
      <c r="F25" s="24" t="n">
        <v>46465</v>
      </c>
      <c r="G25" s="25" t="s">
        <v>23</v>
      </c>
      <c r="H25" s="26" t="s">
        <v>35</v>
      </c>
      <c r="I25" s="27"/>
    </row>
    <row r="26" customFormat="false" ht="21.75" hidden="false" customHeight="true" outlineLevel="0" collapsed="false">
      <c r="B26" s="28" t="n">
        <f aca="false">IF(C26="","",ROW()-10)</f>
        <v>16</v>
      </c>
      <c r="C26" s="29" t="s">
        <v>57</v>
      </c>
      <c r="D26" s="30" t="s">
        <v>56</v>
      </c>
      <c r="E26" s="30" t="s">
        <v>40</v>
      </c>
      <c r="F26" s="31" t="n">
        <v>46470</v>
      </c>
      <c r="G26" s="32" t="s">
        <v>41</v>
      </c>
      <c r="H26" s="33" t="s">
        <v>35</v>
      </c>
      <c r="I26" s="34"/>
    </row>
    <row r="27" customFormat="false" ht="21.75" hidden="false" customHeight="true" outlineLevel="0" collapsed="false">
      <c r="B27" s="21" t="n">
        <f aca="false">IF(C27="","",ROW()-10)</f>
        <v>17</v>
      </c>
      <c r="C27" s="22" t="s">
        <v>58</v>
      </c>
      <c r="D27" s="23" t="s">
        <v>56</v>
      </c>
      <c r="E27" s="23" t="s">
        <v>6</v>
      </c>
      <c r="F27" s="24" t="n">
        <v>46473</v>
      </c>
      <c r="G27" s="25" t="s">
        <v>30</v>
      </c>
      <c r="H27" s="26" t="s">
        <v>35</v>
      </c>
      <c r="I27" s="27"/>
    </row>
    <row r="28" customFormat="false" ht="21.75" hidden="false" customHeight="true" outlineLevel="0" collapsed="false">
      <c r="B28" s="28" t="n">
        <f aca="false">IF(C28="","",ROW()-10)</f>
        <v>18</v>
      </c>
      <c r="C28" s="29" t="s">
        <v>59</v>
      </c>
      <c r="D28" s="30" t="s">
        <v>56</v>
      </c>
      <c r="E28" s="30" t="s">
        <v>44</v>
      </c>
      <c r="F28" s="31" t="n">
        <v>46477</v>
      </c>
      <c r="G28" s="32" t="s">
        <v>41</v>
      </c>
      <c r="H28" s="33" t="s">
        <v>35</v>
      </c>
      <c r="I28" s="34"/>
    </row>
    <row r="29" customFormat="false" ht="19.5" hidden="false" customHeight="true" outlineLevel="0" collapsed="false">
      <c r="B29" s="21" t="str">
        <f aca="false">IF(C29="","",ROW()-10)</f>
        <v/>
      </c>
      <c r="C29" s="35"/>
      <c r="D29" s="35"/>
      <c r="E29" s="35"/>
      <c r="F29" s="36"/>
      <c r="G29" s="35"/>
      <c r="H29" s="35"/>
      <c r="I29" s="35"/>
    </row>
    <row r="30" customFormat="false" ht="19.5" hidden="false" customHeight="true" outlineLevel="0" collapsed="false">
      <c r="B30" s="28" t="str">
        <f aca="false">IF(C30="","",ROW()-10)</f>
        <v/>
      </c>
      <c r="C30" s="37"/>
      <c r="D30" s="37"/>
      <c r="E30" s="37"/>
      <c r="F30" s="38"/>
      <c r="G30" s="37"/>
      <c r="H30" s="37"/>
      <c r="I30" s="37"/>
    </row>
    <row r="31" customFormat="false" ht="19.5" hidden="false" customHeight="true" outlineLevel="0" collapsed="false">
      <c r="B31" s="21" t="str">
        <f aca="false">IF(C31="","",ROW()-10)</f>
        <v/>
      </c>
      <c r="C31" s="35"/>
      <c r="D31" s="35"/>
      <c r="E31" s="35"/>
      <c r="F31" s="36"/>
      <c r="G31" s="35"/>
      <c r="H31" s="35"/>
      <c r="I31" s="35"/>
    </row>
    <row r="32" customFormat="false" ht="19.5" hidden="false" customHeight="true" outlineLevel="0" collapsed="false">
      <c r="B32" s="28" t="str">
        <f aca="false">IF(C32="","",ROW()-10)</f>
        <v/>
      </c>
      <c r="C32" s="37"/>
      <c r="D32" s="37"/>
      <c r="E32" s="37"/>
      <c r="F32" s="38"/>
      <c r="G32" s="37"/>
      <c r="H32" s="37"/>
      <c r="I32" s="37"/>
    </row>
    <row r="33" customFormat="false" ht="19.5" hidden="false" customHeight="true" outlineLevel="0" collapsed="false">
      <c r="B33" s="21" t="str">
        <f aca="false">IF(C33="","",ROW()-10)</f>
        <v/>
      </c>
      <c r="C33" s="35"/>
      <c r="D33" s="35"/>
      <c r="E33" s="35"/>
      <c r="F33" s="36"/>
      <c r="G33" s="35"/>
      <c r="H33" s="35"/>
      <c r="I33" s="35"/>
    </row>
    <row r="34" customFormat="false" ht="19.5" hidden="false" customHeight="true" outlineLevel="0" collapsed="false">
      <c r="B34" s="28" t="str">
        <f aca="false">IF(C34="","",ROW()-10)</f>
        <v/>
      </c>
      <c r="C34" s="37"/>
      <c r="D34" s="37"/>
      <c r="E34" s="37"/>
      <c r="F34" s="38"/>
      <c r="G34" s="37"/>
      <c r="H34" s="37"/>
      <c r="I34" s="37"/>
    </row>
    <row r="35" customFormat="false" ht="19.5" hidden="false" customHeight="true" outlineLevel="0" collapsed="false">
      <c r="B35" s="21" t="str">
        <f aca="false">IF(C35="","",ROW()-10)</f>
        <v/>
      </c>
      <c r="C35" s="35"/>
      <c r="D35" s="35"/>
      <c r="E35" s="35"/>
      <c r="F35" s="36"/>
      <c r="G35" s="35"/>
      <c r="H35" s="35"/>
      <c r="I35" s="35"/>
    </row>
    <row r="36" customFormat="false" ht="19.5" hidden="false" customHeight="true" outlineLevel="0" collapsed="false">
      <c r="B36" s="28" t="str">
        <f aca="false">IF(C36="","",ROW()-10)</f>
        <v/>
      </c>
      <c r="C36" s="37"/>
      <c r="D36" s="37"/>
      <c r="E36" s="37"/>
      <c r="F36" s="38"/>
      <c r="G36" s="37"/>
      <c r="H36" s="37"/>
      <c r="I36" s="37"/>
    </row>
    <row r="37" customFormat="false" ht="19.5" hidden="false" customHeight="true" outlineLevel="0" collapsed="false">
      <c r="B37" s="21" t="str">
        <f aca="false">IF(C37="","",ROW()-10)</f>
        <v/>
      </c>
      <c r="C37" s="35"/>
      <c r="D37" s="35"/>
      <c r="E37" s="35"/>
      <c r="F37" s="36"/>
      <c r="G37" s="35"/>
      <c r="H37" s="35"/>
      <c r="I37" s="35"/>
    </row>
    <row r="38" customFormat="false" ht="19.5" hidden="false" customHeight="true" outlineLevel="0" collapsed="false">
      <c r="B38" s="28" t="str">
        <f aca="false">IF(C38="","",ROW()-10)</f>
        <v/>
      </c>
      <c r="C38" s="37"/>
      <c r="D38" s="37"/>
      <c r="E38" s="37"/>
      <c r="F38" s="38"/>
      <c r="G38" s="37"/>
      <c r="H38" s="37"/>
      <c r="I38" s="37"/>
    </row>
    <row r="39" customFormat="false" ht="19.5" hidden="false" customHeight="true" outlineLevel="0" collapsed="false">
      <c r="B39" s="21" t="str">
        <f aca="false">IF(C39="","",ROW()-10)</f>
        <v/>
      </c>
      <c r="C39" s="35"/>
      <c r="D39" s="35"/>
      <c r="E39" s="35"/>
      <c r="F39" s="36"/>
      <c r="G39" s="35"/>
      <c r="H39" s="35"/>
      <c r="I39" s="35"/>
    </row>
    <row r="40" customFormat="false" ht="19.5" hidden="false" customHeight="true" outlineLevel="0" collapsed="false">
      <c r="B40" s="28" t="str">
        <f aca="false">IF(C40="","",ROW()-10)</f>
        <v/>
      </c>
      <c r="C40" s="37"/>
      <c r="D40" s="37"/>
      <c r="E40" s="37"/>
      <c r="F40" s="38"/>
      <c r="G40" s="37"/>
      <c r="H40" s="37"/>
      <c r="I40" s="37"/>
    </row>
    <row r="41" customFormat="false" ht="19.5" hidden="false" customHeight="true" outlineLevel="0" collapsed="false">
      <c r="B41" s="21" t="str">
        <f aca="false">IF(C41="","",ROW()-10)</f>
        <v/>
      </c>
      <c r="C41" s="35"/>
      <c r="D41" s="35"/>
      <c r="E41" s="35"/>
      <c r="F41" s="36"/>
      <c r="G41" s="35"/>
      <c r="H41" s="35"/>
      <c r="I41" s="35"/>
    </row>
    <row r="42" customFormat="false" ht="19.5" hidden="false" customHeight="true" outlineLevel="0" collapsed="false">
      <c r="B42" s="28" t="str">
        <f aca="false">IF(C42="","",ROW()-10)</f>
        <v/>
      </c>
      <c r="C42" s="37"/>
      <c r="D42" s="37"/>
      <c r="E42" s="37"/>
      <c r="F42" s="38"/>
      <c r="G42" s="37"/>
      <c r="H42" s="37"/>
      <c r="I42" s="37"/>
    </row>
    <row r="43" customFormat="false" ht="19.5" hidden="false" customHeight="true" outlineLevel="0" collapsed="false">
      <c r="B43" s="21" t="str">
        <f aca="false">IF(C43="","",ROW()-10)</f>
        <v/>
      </c>
      <c r="C43" s="35"/>
      <c r="D43" s="35"/>
      <c r="E43" s="35"/>
      <c r="F43" s="36"/>
      <c r="G43" s="35"/>
      <c r="H43" s="35"/>
      <c r="I43" s="35"/>
    </row>
    <row r="44" customFormat="false" ht="19.5" hidden="false" customHeight="true" outlineLevel="0" collapsed="false">
      <c r="B44" s="28" t="str">
        <f aca="false">IF(C44="","",ROW()-10)</f>
        <v/>
      </c>
      <c r="C44" s="37"/>
      <c r="D44" s="37"/>
      <c r="E44" s="37"/>
      <c r="F44" s="38"/>
      <c r="G44" s="37"/>
      <c r="H44" s="37"/>
      <c r="I44" s="37"/>
    </row>
    <row r="45" customFormat="false" ht="19.5" hidden="false" customHeight="true" outlineLevel="0" collapsed="false">
      <c r="B45" s="21" t="str">
        <f aca="false">IF(C45="","",ROW()-10)</f>
        <v/>
      </c>
      <c r="C45" s="35"/>
      <c r="D45" s="35"/>
      <c r="E45" s="35"/>
      <c r="F45" s="36"/>
      <c r="G45" s="35"/>
      <c r="H45" s="35"/>
      <c r="I45" s="35"/>
    </row>
    <row r="46" customFormat="false" ht="19.5" hidden="false" customHeight="true" outlineLevel="0" collapsed="false">
      <c r="B46" s="28" t="str">
        <f aca="false">IF(C46="","",ROW()-10)</f>
        <v/>
      </c>
      <c r="C46" s="37"/>
      <c r="D46" s="37"/>
      <c r="E46" s="37"/>
      <c r="F46" s="38"/>
      <c r="G46" s="37"/>
      <c r="H46" s="37"/>
      <c r="I46" s="37"/>
    </row>
    <row r="47" customFormat="false" ht="19.5" hidden="false" customHeight="true" outlineLevel="0" collapsed="false">
      <c r="B47" s="21" t="str">
        <f aca="false">IF(C47="","",ROW()-10)</f>
        <v/>
      </c>
      <c r="C47" s="35"/>
      <c r="D47" s="35"/>
      <c r="E47" s="35"/>
      <c r="F47" s="36"/>
      <c r="G47" s="35"/>
      <c r="H47" s="35"/>
      <c r="I47" s="35"/>
    </row>
    <row r="48" customFormat="false" ht="19.5" hidden="false" customHeight="true" outlineLevel="0" collapsed="false">
      <c r="B48" s="28" t="str">
        <f aca="false">IF(C48="","",ROW()-10)</f>
        <v/>
      </c>
      <c r="C48" s="37"/>
      <c r="D48" s="37"/>
      <c r="E48" s="37"/>
      <c r="F48" s="38"/>
      <c r="G48" s="37"/>
      <c r="H48" s="37"/>
      <c r="I48" s="37"/>
    </row>
    <row r="49" customFormat="false" ht="19.5" hidden="false" customHeight="true" outlineLevel="0" collapsed="false">
      <c r="B49" s="21" t="str">
        <f aca="false">IF(C49="","",ROW()-10)</f>
        <v/>
      </c>
      <c r="C49" s="35"/>
      <c r="D49" s="35"/>
      <c r="E49" s="35"/>
      <c r="F49" s="36"/>
      <c r="G49" s="35"/>
      <c r="H49" s="35"/>
      <c r="I49" s="35"/>
    </row>
    <row r="50" customFormat="false" ht="19.5" hidden="false" customHeight="true" outlineLevel="0" collapsed="false">
      <c r="B50" s="28" t="str">
        <f aca="false">IF(C50="","",ROW()-10)</f>
        <v/>
      </c>
      <c r="C50" s="37"/>
      <c r="D50" s="37"/>
      <c r="E50" s="37"/>
      <c r="F50" s="38"/>
      <c r="G50" s="37"/>
      <c r="H50" s="37"/>
      <c r="I50" s="37"/>
    </row>
    <row r="51" customFormat="false" ht="19.5" hidden="false" customHeight="true" outlineLevel="0" collapsed="false">
      <c r="B51" s="21" t="str">
        <f aca="false">IF(C51="","",ROW()-10)</f>
        <v/>
      </c>
      <c r="C51" s="35"/>
      <c r="D51" s="35"/>
      <c r="E51" s="35"/>
      <c r="F51" s="36"/>
      <c r="G51" s="35"/>
      <c r="H51" s="35"/>
      <c r="I51" s="35"/>
    </row>
    <row r="52" customFormat="false" ht="19.5" hidden="false" customHeight="true" outlineLevel="0" collapsed="false">
      <c r="B52" s="28" t="str">
        <f aca="false">IF(C52="","",ROW()-10)</f>
        <v/>
      </c>
      <c r="C52" s="37"/>
      <c r="D52" s="37"/>
      <c r="E52" s="37"/>
      <c r="F52" s="38"/>
      <c r="G52" s="37"/>
      <c r="H52" s="37"/>
      <c r="I52" s="37"/>
    </row>
    <row r="53" customFormat="false" ht="19.5" hidden="false" customHeight="true" outlineLevel="0" collapsed="false">
      <c r="B53" s="21" t="str">
        <f aca="false">IF(C53="","",ROW()-10)</f>
        <v/>
      </c>
      <c r="C53" s="35"/>
      <c r="D53" s="35"/>
      <c r="E53" s="35"/>
      <c r="F53" s="36"/>
      <c r="G53" s="35"/>
      <c r="H53" s="35"/>
      <c r="I53" s="35"/>
    </row>
    <row r="54" customFormat="false" ht="19.5" hidden="false" customHeight="true" outlineLevel="0" collapsed="false">
      <c r="B54" s="28" t="str">
        <f aca="false">IF(C54="","",ROW()-10)</f>
        <v/>
      </c>
      <c r="C54" s="37"/>
      <c r="D54" s="37"/>
      <c r="E54" s="37"/>
      <c r="F54" s="38"/>
      <c r="G54" s="37"/>
      <c r="H54" s="37"/>
      <c r="I54" s="37"/>
    </row>
    <row r="55" customFormat="false" ht="19.5" hidden="false" customHeight="true" outlineLevel="0" collapsed="false">
      <c r="B55" s="21" t="str">
        <f aca="false">IF(C55="","",ROW()-10)</f>
        <v/>
      </c>
      <c r="C55" s="35"/>
      <c r="D55" s="35"/>
      <c r="E55" s="35"/>
      <c r="F55" s="36"/>
      <c r="G55" s="35"/>
      <c r="H55" s="35"/>
      <c r="I55" s="35"/>
    </row>
    <row r="56" customFormat="false" ht="19.5" hidden="false" customHeight="true" outlineLevel="0" collapsed="false">
      <c r="B56" s="28" t="str">
        <f aca="false">IF(C56="","",ROW()-10)</f>
        <v/>
      </c>
      <c r="C56" s="37"/>
      <c r="D56" s="37"/>
      <c r="E56" s="37"/>
      <c r="F56" s="38"/>
      <c r="G56" s="37"/>
      <c r="H56" s="37"/>
      <c r="I56" s="37"/>
    </row>
    <row r="57" customFormat="false" ht="19.5" hidden="false" customHeight="true" outlineLevel="0" collapsed="false">
      <c r="B57" s="21" t="str">
        <f aca="false">IF(C57="","",ROW()-10)</f>
        <v/>
      </c>
      <c r="C57" s="35"/>
      <c r="D57" s="35"/>
      <c r="E57" s="35"/>
      <c r="F57" s="36"/>
      <c r="G57" s="35"/>
      <c r="H57" s="35"/>
      <c r="I57" s="35"/>
    </row>
    <row r="58" customFormat="false" ht="19.5" hidden="false" customHeight="true" outlineLevel="0" collapsed="false">
      <c r="B58" s="28" t="str">
        <f aca="false">IF(C58="","",ROW()-10)</f>
        <v/>
      </c>
      <c r="C58" s="37"/>
      <c r="D58" s="37"/>
      <c r="E58" s="37"/>
      <c r="F58" s="38"/>
      <c r="G58" s="37"/>
      <c r="H58" s="37"/>
      <c r="I58" s="37"/>
    </row>
    <row r="59" customFormat="false" ht="19.5" hidden="false" customHeight="true" outlineLevel="0" collapsed="false">
      <c r="B59" s="21" t="str">
        <f aca="false">IF(C59="","",ROW()-10)</f>
        <v/>
      </c>
      <c r="C59" s="35"/>
      <c r="D59" s="35"/>
      <c r="E59" s="35"/>
      <c r="F59" s="36"/>
      <c r="G59" s="35"/>
      <c r="H59" s="35"/>
      <c r="I59" s="35"/>
    </row>
    <row r="60" customFormat="false" ht="19.5" hidden="false" customHeight="true" outlineLevel="0" collapsed="false">
      <c r="B60" s="28" t="str">
        <f aca="false">IF(C60="","",ROW()-10)</f>
        <v/>
      </c>
      <c r="C60" s="37"/>
      <c r="D60" s="37"/>
      <c r="E60" s="37"/>
      <c r="F60" s="38"/>
      <c r="G60" s="37"/>
      <c r="H60" s="37"/>
      <c r="I60" s="37"/>
    </row>
    <row r="62" customFormat="false" ht="21.75" hidden="false" customHeight="true" outlineLevel="0" collapsed="false">
      <c r="B62" s="39" t="s">
        <v>60</v>
      </c>
      <c r="C62" s="39"/>
      <c r="D62" s="39"/>
      <c r="E62" s="39"/>
      <c r="F62" s="39"/>
      <c r="G62" s="39"/>
      <c r="H62" s="39"/>
      <c r="I62" s="39"/>
    </row>
    <row r="63" customFormat="false" ht="19.5" hidden="false" customHeight="true" outlineLevel="0" collapsed="false">
      <c r="C63" s="40" t="s">
        <v>61</v>
      </c>
      <c r="D63" s="41" t="s">
        <v>35</v>
      </c>
      <c r="E63" s="41" t="s">
        <v>31</v>
      </c>
      <c r="F63" s="41" t="s">
        <v>24</v>
      </c>
      <c r="G63" s="41" t="s">
        <v>62</v>
      </c>
      <c r="H63" s="41" t="s">
        <v>63</v>
      </c>
    </row>
    <row r="64" customFormat="false" ht="19.5" hidden="false" customHeight="true" outlineLevel="0" collapsed="false">
      <c r="C64" s="42" t="s">
        <v>22</v>
      </c>
      <c r="D64" s="43" t="n">
        <f aca="false">COUNTIFS($D$11:$D$60,$C64,$H$11:$H$60,"Offen")</f>
        <v>1</v>
      </c>
      <c r="E64" s="44" t="n">
        <f aca="false">COUNTIFS($D$11:$D$60,$C64,$H$11:$H$60,"In Bearbeitung")</f>
        <v>1</v>
      </c>
      <c r="F64" s="45" t="n">
        <f aca="false">COUNTIFS($D$11:$D$60,$C64,$H$11:$H$60,"Erledigt")</f>
        <v>2</v>
      </c>
      <c r="G64" s="46" t="n">
        <f aca="false">COUNTIF($D$11:$D$60,$C64)</f>
        <v>4</v>
      </c>
      <c r="H64" s="47" t="n">
        <f aca="false">IFERROR(F64/G64,0)</f>
        <v>0.5</v>
      </c>
    </row>
    <row r="65" customFormat="false" ht="19.5" hidden="false" customHeight="true" outlineLevel="0" collapsed="false">
      <c r="C65" s="48" t="s">
        <v>38</v>
      </c>
      <c r="D65" s="49" t="n">
        <f aca="false">COUNTIFS($D$11:$D$60,$C65,$H$11:$H$60,"Offen")</f>
        <v>1</v>
      </c>
      <c r="E65" s="50" t="n">
        <f aca="false">COUNTIFS($D$11:$D$60,$C65,$H$11:$H$60,"In Bearbeitung")</f>
        <v>1</v>
      </c>
      <c r="F65" s="51" t="n">
        <f aca="false">COUNTIFS($D$11:$D$60,$C65,$H$11:$H$60,"Erledigt")</f>
        <v>1</v>
      </c>
      <c r="G65" s="52" t="n">
        <f aca="false">COUNTIF($D$11:$D$60,$C65)</f>
        <v>3</v>
      </c>
      <c r="H65" s="53" t="n">
        <f aca="false">IFERROR(F65/G65,0)</f>
        <v>0.333333333333333</v>
      </c>
    </row>
    <row r="66" customFormat="false" ht="19.5" hidden="false" customHeight="true" outlineLevel="0" collapsed="false">
      <c r="C66" s="42" t="s">
        <v>46</v>
      </c>
      <c r="D66" s="43" t="n">
        <f aca="false">COUNTIFS($D$11:$D$60,$C66,$H$11:$H$60,"Offen")</f>
        <v>2</v>
      </c>
      <c r="E66" s="44" t="n">
        <f aca="false">COUNTIFS($D$11:$D$60,$C66,$H$11:$H$60,"In Bearbeitung")</f>
        <v>0</v>
      </c>
      <c r="F66" s="45" t="n">
        <f aca="false">COUNTIFS($D$11:$D$60,$C66,$H$11:$H$60,"Erledigt")</f>
        <v>1</v>
      </c>
      <c r="G66" s="46" t="n">
        <f aca="false">COUNTIF($D$11:$D$60,$C66)</f>
        <v>3</v>
      </c>
      <c r="H66" s="47" t="n">
        <f aca="false">IFERROR(F66/G66,0)</f>
        <v>0.333333333333333</v>
      </c>
    </row>
    <row r="67" customFormat="false" ht="19.5" hidden="false" customHeight="true" outlineLevel="0" collapsed="false">
      <c r="C67" s="48" t="s">
        <v>51</v>
      </c>
      <c r="D67" s="49" t="n">
        <f aca="false">COUNTIFS($D$11:$D$60,$C67,$H$11:$H$60,"Offen")</f>
        <v>3</v>
      </c>
      <c r="E67" s="50" t="n">
        <f aca="false">COUNTIFS($D$11:$D$60,$C67,$H$11:$H$60,"In Bearbeitung")</f>
        <v>1</v>
      </c>
      <c r="F67" s="51" t="n">
        <f aca="false">COUNTIFS($D$11:$D$60,$C67,$H$11:$H$60,"Erledigt")</f>
        <v>0</v>
      </c>
      <c r="G67" s="52" t="n">
        <f aca="false">COUNTIF($D$11:$D$60,$C67)</f>
        <v>4</v>
      </c>
      <c r="H67" s="53" t="n">
        <f aca="false">IFERROR(F67/G67,0)</f>
        <v>0</v>
      </c>
    </row>
    <row r="68" customFormat="false" ht="19.5" hidden="false" customHeight="true" outlineLevel="0" collapsed="false">
      <c r="C68" s="42" t="s">
        <v>56</v>
      </c>
      <c r="D68" s="43" t="n">
        <f aca="false">COUNTIFS($D$11:$D$60,$C68,$H$11:$H$60,"Offen")</f>
        <v>4</v>
      </c>
      <c r="E68" s="44" t="n">
        <f aca="false">COUNTIFS($D$11:$D$60,$C68,$H$11:$H$60,"In Bearbeitung")</f>
        <v>0</v>
      </c>
      <c r="F68" s="45" t="n">
        <f aca="false">COUNTIFS($D$11:$D$60,$C68,$H$11:$H$60,"Erledigt")</f>
        <v>0</v>
      </c>
      <c r="G68" s="46" t="n">
        <f aca="false">COUNTIF($D$11:$D$60,$C68)</f>
        <v>4</v>
      </c>
      <c r="H68" s="47" t="n">
        <f aca="false">IFERROR(F68/G68,0)</f>
        <v>0</v>
      </c>
    </row>
    <row r="70" customFormat="false" ht="21.75" hidden="false" customHeight="true" outlineLevel="0" collapsed="false">
      <c r="B70" s="39" t="s">
        <v>64</v>
      </c>
      <c r="C70" s="39"/>
      <c r="D70" s="39"/>
      <c r="E70" s="39"/>
      <c r="F70" s="39"/>
      <c r="G70" s="39"/>
      <c r="H70" s="39"/>
      <c r="I70" s="39"/>
    </row>
    <row r="71" customFormat="false" ht="25.5" hidden="false" customHeight="true" outlineLevel="0" collapsed="false">
      <c r="B71" s="54" t="s">
        <v>65</v>
      </c>
      <c r="C71" s="54"/>
      <c r="D71" s="54"/>
      <c r="E71" s="54"/>
      <c r="F71" s="54"/>
      <c r="G71" s="54"/>
      <c r="H71" s="54"/>
      <c r="I71" s="54"/>
    </row>
    <row r="72" customFormat="false" ht="25.5" hidden="false" customHeight="true" outlineLevel="0" collapsed="false">
      <c r="B72" s="54" t="s">
        <v>66</v>
      </c>
      <c r="C72" s="54"/>
      <c r="D72" s="54"/>
      <c r="E72" s="54"/>
      <c r="F72" s="54"/>
      <c r="G72" s="54"/>
      <c r="H72" s="54"/>
      <c r="I72" s="54"/>
    </row>
    <row r="73" customFormat="false" ht="25.5" hidden="false" customHeight="true" outlineLevel="0" collapsed="false">
      <c r="B73" s="54" t="s">
        <v>67</v>
      </c>
      <c r="C73" s="54"/>
      <c r="D73" s="54"/>
      <c r="E73" s="54"/>
      <c r="F73" s="54"/>
      <c r="G73" s="54"/>
      <c r="H73" s="54"/>
      <c r="I73" s="54"/>
    </row>
    <row r="74" customFormat="false" ht="25.5" hidden="false" customHeight="true" outlineLevel="0" collapsed="false">
      <c r="B74" s="54" t="s">
        <v>68</v>
      </c>
      <c r="C74" s="54"/>
      <c r="D74" s="54"/>
      <c r="E74" s="54"/>
      <c r="F74" s="54"/>
      <c r="G74" s="54"/>
      <c r="H74" s="54"/>
      <c r="I74" s="54"/>
    </row>
    <row r="75" customFormat="false" ht="25.5" hidden="false" customHeight="true" outlineLevel="0" collapsed="false">
      <c r="B75" s="54" t="s">
        <v>69</v>
      </c>
      <c r="C75" s="54"/>
      <c r="D75" s="54"/>
      <c r="E75" s="54"/>
      <c r="F75" s="54"/>
      <c r="G75" s="54"/>
      <c r="H75" s="54"/>
      <c r="I75" s="54"/>
    </row>
    <row r="76" customFormat="false" ht="25.5" hidden="false" customHeight="true" outlineLevel="0" collapsed="false">
      <c r="B76" s="54" t="s">
        <v>70</v>
      </c>
      <c r="C76" s="54"/>
      <c r="D76" s="54"/>
      <c r="E76" s="54"/>
      <c r="F76" s="54"/>
      <c r="G76" s="54"/>
      <c r="H76" s="54"/>
      <c r="I76" s="54"/>
    </row>
  </sheetData>
  <mergeCells count="22">
    <mergeCell ref="B1:I1"/>
    <mergeCell ref="B2:I2"/>
    <mergeCell ref="B5:D5"/>
    <mergeCell ref="E5:F5"/>
    <mergeCell ref="G5:I5"/>
    <mergeCell ref="B7:C7"/>
    <mergeCell ref="F7:G7"/>
    <mergeCell ref="B8:C8"/>
    <mergeCell ref="D8:D9"/>
    <mergeCell ref="E8:E9"/>
    <mergeCell ref="F8:G9"/>
    <mergeCell ref="H8:H9"/>
    <mergeCell ref="I8:I9"/>
    <mergeCell ref="B9:C9"/>
    <mergeCell ref="B62:I62"/>
    <mergeCell ref="B70:I70"/>
    <mergeCell ref="B71:I71"/>
    <mergeCell ref="B72:I72"/>
    <mergeCell ref="B73:I73"/>
    <mergeCell ref="B74:I74"/>
    <mergeCell ref="B75:I75"/>
    <mergeCell ref="B76:I76"/>
  </mergeCells>
  <conditionalFormatting sqref="B11:I60">
    <cfRule type="expression" priority="2" aboveAverage="0" equalAverage="0" bottom="0" percent="0" rank="0" text="" dxfId="0">
      <formula>$H11="Erledigt"</formula>
    </cfRule>
  </conditionalFormatting>
  <conditionalFormatting sqref="F11:F60">
    <cfRule type="expression" priority="3" aboveAverage="0" equalAverage="0" bottom="0" percent="0" rank="0" text="" dxfId="1">
      <formula>AND($H11&lt;&gt;"Erledigt",$F11&lt;&gt;"",$F11&lt;TODAY())</formula>
    </cfRule>
  </conditionalFormatting>
  <conditionalFormatting sqref="G11:G60">
    <cfRule type="cellIs" priority="4" operator="equal" aboveAverage="0" equalAverage="0" bottom="0" percent="0" rank="0" text="" dxfId="1">
      <formula>"Hoch"</formula>
    </cfRule>
    <cfRule type="cellIs" priority="5" operator="equal" aboveAverage="0" equalAverage="0" bottom="0" percent="0" rank="0" text="" dxfId="2">
      <formula>"Mittel"</formula>
    </cfRule>
    <cfRule type="cellIs" priority="6" operator="equal" aboveAverage="0" equalAverage="0" bottom="0" percent="0" rank="0" text="" dxfId="3">
      <formula>"Niedrig"</formula>
    </cfRule>
  </conditionalFormatting>
  <conditionalFormatting sqref="H11:H60">
    <cfRule type="cellIs" priority="7" operator="equal" aboveAverage="0" equalAverage="0" bottom="0" percent="0" rank="0" text="" dxfId="2">
      <formula>"In Bearbeitung"</formula>
    </cfRule>
    <cfRule type="cellIs" priority="8" operator="equal" aboveAverage="0" equalAverage="0" bottom="0" percent="0" rank="0" text="" dxfId="4">
      <formula>"Offen"</formula>
    </cfRule>
  </conditionalFormatting>
  <conditionalFormatting sqref="H64:H68">
    <cfRule type="dataBar" priority="9">
      <dataBar showValue="1" minLength="10" maxLength="90">
        <cfvo type="num" val="0"/>
        <cfvo type="num" val="1"/>
        <color rgb="FF0E4D52"/>
      </dataBar>
      <extLst>
        <ext xmlns:x14="http://schemas.microsoft.com/office/spreadsheetml/2009/9/main" uri="{B025F937-C7B1-47D3-B67F-A62EFF666E3E}">
          <x14:id>{95797556-9E40-40D5-9DA0-DED0ABCB6764}</x14:id>
        </ext>
      </extLst>
    </cfRule>
  </conditionalFormatting>
  <dataValidations count="3">
    <dataValidation allowBlank="true" errorStyle="stop" operator="between" showDropDown="false" showErrorMessage="false" showInputMessage="false" sqref="H11:H60" type="list">
      <formula1>"Offen,In Bearbeitung,Erledigt"</formula1>
      <formula2>0</formula2>
    </dataValidation>
    <dataValidation allowBlank="true" errorStyle="stop" operator="between" showDropDown="false" showErrorMessage="false" showInputMessage="false" sqref="G11:G60" type="list">
      <formula1>"Hoch,Mittel,Niedrig"</formula1>
      <formula2>0</formula2>
    </dataValidation>
    <dataValidation allowBlank="true" errorStyle="stop" operator="between" showDropDown="false" showErrorMessage="false" showInputMessage="false" sqref="D11:D60" type="list">
      <formula1>"Planung,Organisation,Kommunikation,Umsetzung,Abschluss"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797556-9E40-40D5-9DA0-DED0ABCB6764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0E4D52"/>
              <x14:axisColor rgb="FF000000"/>
            </x14:dataBar>
          </x14:cfRule>
          <xm:sqref>H64:H68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2026-09-10T07:28:42Z</dcterms:created>
  <dc:creator>openpyxl</dc:creator>
  <dc:description/>
  <dc:language>en-US</dc:language>
  <cp:lastModifiedBy/>
  <dcterms:modified xsi:type="dcterms:W3CDTF">2026-09-10T07:28:42Z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