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Übersicht" sheetId="1" state="visible" r:id="rId3"/>
    <sheet name="Budget" sheetId="2" state="visible" r:id="rId4"/>
    <sheet name="Gästeliste" sheetId="3" state="visible" r:id="rId5"/>
    <sheet name="Aufgaben" sheetId="4" state="visible" r:id="rId6"/>
    <sheet name="Dienstleister"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<sst xmlns="http://schemas.openxmlformats.org/spreadsheetml/2006/main" count="570" uniqueCount="257">
  <si>
    <t xml:space="preserve">HOCHZEITSPLANER</t>
  </si>
  <si>
    <t xml:space="preserve">Zentrale Planungsübersicht  ·  Hochzeitssaison 2026</t>
  </si>
  <si>
    <t xml:space="preserve">ECKDATEN DER HOCHZEIT</t>
  </si>
  <si>
    <t xml:space="preserve">COUNTDOWN</t>
  </si>
  <si>
    <t xml:space="preserve">Braut</t>
  </si>
  <si>
    <t xml:space="preserve">Lena Hoffmann</t>
  </si>
  <si>
    <t xml:space="preserve">Bräutigam</t>
  </si>
  <si>
    <t xml:space="preserve">Jonas Weber</t>
  </si>
  <si>
    <t xml:space="preserve">Hochzeitsdatum</t>
  </si>
  <si>
    <t xml:space="preserve">Uhrzeit</t>
  </si>
  <si>
    <t xml:space="preserve">14:30 Uhr</t>
  </si>
  <si>
    <t xml:space="preserve">Location</t>
  </si>
  <si>
    <t xml:space="preserve">Landgut Sonnenhof</t>
  </si>
  <si>
    <t xml:space="preserve">Ort</t>
  </si>
  <si>
    <t xml:space="preserve">Lüneburg</t>
  </si>
  <si>
    <t xml:space="preserve">Tage bis zum Ja-Wort</t>
  </si>
  <si>
    <t xml:space="preserve">BUDGET IM ÜBERBLICK</t>
  </si>
  <si>
    <t xml:space="preserve">GESAMTBUDGET</t>
  </si>
  <si>
    <t xml:space="preserve">GEPLANTE KOSTEN</t>
  </si>
  <si>
    <t xml:space="preserve">TATSÄCHLICHE KOSTEN</t>
  </si>
  <si>
    <t xml:space="preserve">NOCH VERFÜGBAR</t>
  </si>
  <si>
    <t xml:space="preserve">GÄSTE</t>
  </si>
  <si>
    <t xml:space="preserve">EINGELADEN (Pers.)</t>
  </si>
  <si>
    <t xml:space="preserve">ZUGESAGT</t>
  </si>
  <si>
    <t xml:space="preserve">NOCH OFFEN</t>
  </si>
  <si>
    <t xml:space="preserve">ABGESAGT</t>
  </si>
  <si>
    <t xml:space="preserve">AUFGABEN &amp; CHECKLISTE</t>
  </si>
  <si>
    <t xml:space="preserve">AUFGABEN GESAMT</t>
  </si>
  <si>
    <t xml:space="preserve">ERLEDIGT</t>
  </si>
  <si>
    <t xml:space="preserve">OFFEN</t>
  </si>
  <si>
    <t xml:space="preserve">FORTSCHRITT</t>
  </si>
  <si>
    <t xml:space="preserve">DIENSTLEISTER</t>
  </si>
  <si>
    <t xml:space="preserve">GESAMT</t>
  </si>
  <si>
    <t xml:space="preserve">GEBUCHT</t>
  </si>
  <si>
    <t xml:space="preserve">ANGEFRAGT</t>
  </si>
  <si>
    <t xml:space="preserve">KOSTEN (gebucht)</t>
  </si>
  <si>
    <t xml:space="preserve">Hinweis: Beige hinterlegte Felder (Eckdaten, Gesamtbudget) sind Eingabefelder und können angepasst werden. Alle Kennzahlen dieser Übersicht werden automatisch aus den Tabellenblättern Budget, Gästeliste, Aufgaben und Dienstleister berechnet. Die Beispieldaten sind frei erfunden und dienen nur zur Veranschaulichung – einfach überschreiben.</t>
  </si>
  <si>
    <t xml:space="preserve">BUDGETPLANUNG</t>
  </si>
  <si>
    <t xml:space="preserve">Geplante und tatsächliche Kosten im Vergleich  ·  Differenz = Geschätzt − Tatsächlich</t>
  </si>
  <si>
    <t xml:space="preserve">Kategorie</t>
  </si>
  <si>
    <t xml:space="preserve">Position</t>
  </si>
  <si>
    <t xml:space="preserve">Geschätzt (€)</t>
  </si>
  <si>
    <t xml:space="preserve">Tatsächlich (€)</t>
  </si>
  <si>
    <t xml:space="preserve">Angezahlt (€)</t>
  </si>
  <si>
    <t xml:space="preserve">Offen (€)</t>
  </si>
  <si>
    <t xml:space="preserve">Differenz (€)</t>
  </si>
  <si>
    <t xml:space="preserve">Fällig am</t>
  </si>
  <si>
    <t xml:space="preserve">Status</t>
  </si>
  <si>
    <t xml:space="preserve">Saalmiete inkl. Bestuhlung</t>
  </si>
  <si>
    <t xml:space="preserve">Angezahlt</t>
  </si>
  <si>
    <t xml:space="preserve">Kaution</t>
  </si>
  <si>
    <t xml:space="preserve">Bezahlt</t>
  </si>
  <si>
    <t xml:space="preserve">Catering</t>
  </si>
  <si>
    <t xml:space="preserve">Menü (pro Person)</t>
  </si>
  <si>
    <t xml:space="preserve">Getränkepauschale</t>
  </si>
  <si>
    <t xml:space="preserve">Offen</t>
  </si>
  <si>
    <t xml:space="preserve">Hochzeitstorte</t>
  </si>
  <si>
    <t xml:space="preserve">Dekoration</t>
  </si>
  <si>
    <t xml:space="preserve">Blumen &amp; Floristik</t>
  </si>
  <si>
    <t xml:space="preserve">Tischdekoration</t>
  </si>
  <si>
    <t xml:space="preserve">Kerzen &amp; Accessoires</t>
  </si>
  <si>
    <t xml:space="preserve">Kleidung</t>
  </si>
  <si>
    <t xml:space="preserve">Brautkleid inkl. Änderung</t>
  </si>
  <si>
    <t xml:space="preserve">Anzug Bräutigam</t>
  </si>
  <si>
    <t xml:space="preserve">Eheringe</t>
  </si>
  <si>
    <t xml:space="preserve">Schuhe &amp; Accessoires</t>
  </si>
  <si>
    <t xml:space="preserve">Foto &amp; Film</t>
  </si>
  <si>
    <t xml:space="preserve">Fotograf (Reportage)</t>
  </si>
  <si>
    <t xml:space="preserve">Videograf (Highlight-Film)</t>
  </si>
  <si>
    <t xml:space="preserve">Musik</t>
  </si>
  <si>
    <t xml:space="preserve">DJ Abendfeier</t>
  </si>
  <si>
    <t xml:space="preserve">Live-Band (Empfang)</t>
  </si>
  <si>
    <t xml:space="preserve">Papeterie</t>
  </si>
  <si>
    <t xml:space="preserve">Einladungskarten</t>
  </si>
  <si>
    <t xml:space="preserve">Menü- &amp; Tischkarten</t>
  </si>
  <si>
    <t xml:space="preserve">Danksagungskarten</t>
  </si>
  <si>
    <t xml:space="preserve">Beauty</t>
  </si>
  <si>
    <t xml:space="preserve">Hair &amp; Make-up</t>
  </si>
  <si>
    <t xml:space="preserve">Zeremonie</t>
  </si>
  <si>
    <t xml:space="preserve">Standesamt-Gebühren</t>
  </si>
  <si>
    <t xml:space="preserve">Freier Trauredner</t>
  </si>
  <si>
    <t xml:space="preserve">Sonstiges</t>
  </si>
  <si>
    <t xml:space="preserve">Gastgeschenke</t>
  </si>
  <si>
    <t xml:space="preserve">Hochzeitsauto / Transport</t>
  </si>
  <si>
    <t xml:space="preserve">Übernachtung Brautpaar</t>
  </si>
  <si>
    <t xml:space="preserve">Puffer / Unvorhergesehenes</t>
  </si>
  <si>
    <t xml:space="preserve">GÄSTELISTE</t>
  </si>
  <si>
    <t xml:space="preserve">Zu- und Absagen, Menüwünsche und Übernachtung auf einen Blick  ·  Stand 2026</t>
  </si>
  <si>
    <t xml:space="preserve">Nr.</t>
  </si>
  <si>
    <t xml:space="preserve">Name</t>
  </si>
  <si>
    <t xml:space="preserve">Pers.</t>
  </si>
  <si>
    <t xml:space="preserve">Standesamt</t>
  </si>
  <si>
    <t xml:space="preserve">Trauung</t>
  </si>
  <si>
    <t xml:space="preserve">Feier</t>
  </si>
  <si>
    <t xml:space="preserve">Tisch</t>
  </si>
  <si>
    <t xml:space="preserve">Menü</t>
  </si>
  <si>
    <t xml:space="preserve">Übernachtung</t>
  </si>
  <si>
    <t xml:space="preserve">Notizen</t>
  </si>
  <si>
    <t xml:space="preserve">Petra &amp; Klaus Hoffmann</t>
  </si>
  <si>
    <t xml:space="preserve">Familie Braut</t>
  </si>
  <si>
    <t xml:space="preserve">Zugesagt</t>
  </si>
  <si>
    <t xml:space="preserve">Ja</t>
  </si>
  <si>
    <t xml:space="preserve">1</t>
  </si>
  <si>
    <t xml:space="preserve">Fleisch</t>
  </si>
  <si>
    <t xml:space="preserve">Eltern der Braut</t>
  </si>
  <si>
    <t xml:space="preserve">Sabine Hoffmann</t>
  </si>
  <si>
    <t xml:space="preserve">Nein</t>
  </si>
  <si>
    <t xml:space="preserve">Vegetarisch</t>
  </si>
  <si>
    <t xml:space="preserve">Schwester der Braut</t>
  </si>
  <si>
    <t xml:space="preserve">Familie Weber</t>
  </si>
  <si>
    <t xml:space="preserve">Familie Bräutigam</t>
  </si>
  <si>
    <t xml:space="preserve">2</t>
  </si>
  <si>
    <t xml:space="preserve">Eltern des Bräutigams</t>
  </si>
  <si>
    <t xml:space="preserve">Thomas Weber</t>
  </si>
  <si>
    <t xml:space="preserve">Bruder / Trauzeuge</t>
  </si>
  <si>
    <t xml:space="preserve">Anna &amp; Mark Bauer</t>
  </si>
  <si>
    <t xml:space="preserve">Freunde</t>
  </si>
  <si>
    <t xml:space="preserve">3</t>
  </si>
  <si>
    <t xml:space="preserve">Fisch</t>
  </si>
  <si>
    <t xml:space="preserve">Julia Fischer</t>
  </si>
  <si>
    <t xml:space="preserve">Vegan</t>
  </si>
  <si>
    <t xml:space="preserve">Trauzeugin</t>
  </si>
  <si>
    <t xml:space="preserve">Michael Schneider</t>
  </si>
  <si>
    <t xml:space="preserve">+1 noch unbestätigt</t>
  </si>
  <si>
    <t xml:space="preserve">Laura Wagner</t>
  </si>
  <si>
    <t xml:space="preserve">4</t>
  </si>
  <si>
    <t xml:space="preserve">David Becker</t>
  </si>
  <si>
    <t xml:space="preserve">Kollegen</t>
  </si>
  <si>
    <t xml:space="preserve">5</t>
  </si>
  <si>
    <t xml:space="preserve">Sandra Koch</t>
  </si>
  <si>
    <t xml:space="preserve">Familie Meier</t>
  </si>
  <si>
    <t xml:space="preserve">6</t>
  </si>
  <si>
    <t xml:space="preserve">inkl. 2 Kinder</t>
  </si>
  <si>
    <t xml:space="preserve">Herta Hoffmann</t>
  </si>
  <si>
    <t xml:space="preserve">Großmutter der Braut</t>
  </si>
  <si>
    <t xml:space="preserve">Stefan &amp; Nicole Wolf</t>
  </si>
  <si>
    <t xml:space="preserve">Abgesagt</t>
  </si>
  <si>
    <t xml:space="preserve">leider verhindert</t>
  </si>
  <si>
    <t xml:space="preserve">Katharina Neumann</t>
  </si>
  <si>
    <t xml:space="preserve">Cousine</t>
  </si>
  <si>
    <t xml:space="preserve">Peter Schulz</t>
  </si>
  <si>
    <t xml:space="preserve">Familie Braun</t>
  </si>
  <si>
    <t xml:space="preserve">inkl. 1 Kind</t>
  </si>
  <si>
    <t xml:space="preserve">Elena Richter</t>
  </si>
  <si>
    <t xml:space="preserve">Markus Hoffmann</t>
  </si>
  <si>
    <t xml:space="preserve">Onkel, verhindert</t>
  </si>
  <si>
    <t xml:space="preserve">Alle To-dos nach Zeitraum, Zuständigkeit und Status  ·  Planung 2025–2026</t>
  </si>
  <si>
    <t xml:space="preserve">Aufgabe</t>
  </si>
  <si>
    <t xml:space="preserve">Zeitraum</t>
  </si>
  <si>
    <t xml:space="preserve">Zuständig</t>
  </si>
  <si>
    <t xml:space="preserve">Priorität</t>
  </si>
  <si>
    <t xml:space="preserve">Budget festlegen</t>
  </si>
  <si>
    <t xml:space="preserve">Organisation</t>
  </si>
  <si>
    <t xml:space="preserve">12+ Monate</t>
  </si>
  <si>
    <t xml:space="preserve">Gemeinsam</t>
  </si>
  <si>
    <t xml:space="preserve">Hoch</t>
  </si>
  <si>
    <t xml:space="preserve">Erledigt</t>
  </si>
  <si>
    <t xml:space="preserve">Gästeliste erstellen</t>
  </si>
  <si>
    <t xml:space="preserve">Gäste</t>
  </si>
  <si>
    <t xml:space="preserve">Location besichtigen &amp; buchen</t>
  </si>
  <si>
    <t xml:space="preserve">9–12 Monate</t>
  </si>
  <si>
    <t xml:space="preserve">Standesamt-Termin reservieren</t>
  </si>
  <si>
    <t xml:space="preserve">Behörden</t>
  </si>
  <si>
    <t xml:space="preserve">Freien Trauredner buchen</t>
  </si>
  <si>
    <t xml:space="preserve">Mittel</t>
  </si>
  <si>
    <t xml:space="preserve">Fotograf anfragen &amp; buchen</t>
  </si>
  <si>
    <t xml:space="preserve">Dienstleister</t>
  </si>
  <si>
    <t xml:space="preserve">6–9 Monate</t>
  </si>
  <si>
    <t xml:space="preserve">Catering auswählen</t>
  </si>
  <si>
    <t xml:space="preserve">DJ / Musik buchen</t>
  </si>
  <si>
    <t xml:space="preserve">Brautkleid aussuchen</t>
  </si>
  <si>
    <t xml:space="preserve">Save-the-Date versenden</t>
  </si>
  <si>
    <t xml:space="preserve">Eheringe auswählen</t>
  </si>
  <si>
    <t xml:space="preserve">3–6 Monate</t>
  </si>
  <si>
    <t xml:space="preserve">Einladungen gestalten &amp; drucken</t>
  </si>
  <si>
    <t xml:space="preserve">In Arbeit</t>
  </si>
  <si>
    <t xml:space="preserve">Anzug Bräutigam besorgen</t>
  </si>
  <si>
    <t xml:space="preserve">Niedrig</t>
  </si>
  <si>
    <t xml:space="preserve">Floristik beauftragen</t>
  </si>
  <si>
    <t xml:space="preserve">Hochzeitstorte bestellen</t>
  </si>
  <si>
    <t xml:space="preserve">1–3 Monate</t>
  </si>
  <si>
    <t xml:space="preserve">Einladungen versenden</t>
  </si>
  <si>
    <t xml:space="preserve">Sitzplan erstellen</t>
  </si>
  <si>
    <t xml:space="preserve">Menüauswahl finalisieren</t>
  </si>
  <si>
    <t xml:space="preserve">Hair &amp; Make-up Probetermin</t>
  </si>
  <si>
    <t xml:space="preserve">Aufgaben mit Trauzeugen klären</t>
  </si>
  <si>
    <t xml:space="preserve">Gastgeschenke vorbereiten</t>
  </si>
  <si>
    <t xml:space="preserve">Letzter Monat</t>
  </si>
  <si>
    <t xml:space="preserve">Ablaufplan finalisieren</t>
  </si>
  <si>
    <t xml:space="preserve">Endgültige Gästezahl ans Catering</t>
  </si>
  <si>
    <t xml:space="preserve">Trauringe abholen</t>
  </si>
  <si>
    <t xml:space="preserve">Restzahlungen leisten</t>
  </si>
  <si>
    <t xml:space="preserve">Finanzen</t>
  </si>
  <si>
    <t xml:space="preserve">Hochzeitswoche</t>
  </si>
  <si>
    <t xml:space="preserve">Notfalltasche packen</t>
  </si>
  <si>
    <t xml:space="preserve">Kontakte, Angebote und Buchungsstatus zentral verwalten  ·  Beispieldaten</t>
  </si>
  <si>
    <t xml:space="preserve">Ansprechpartner</t>
  </si>
  <si>
    <t xml:space="preserve">Telefon</t>
  </si>
  <si>
    <t xml:space="preserve">E-Mail</t>
  </si>
  <si>
    <t xml:space="preserve">Angebot (€)</t>
  </si>
  <si>
    <t xml:space="preserve">Vertrag</t>
  </si>
  <si>
    <t xml:space="preserve">Frau Krüger</t>
  </si>
  <si>
    <t xml:space="preserve">+49 4131 998120</t>
  </si>
  <si>
    <t xml:space="preserve">kontakt@landgut-sonnenhof.example</t>
  </si>
  <si>
    <t xml:space="preserve">Gebucht</t>
  </si>
  <si>
    <t xml:space="preserve">Genussmanufaktur Catering</t>
  </si>
  <si>
    <t xml:space="preserve">Herr Albrecht</t>
  </si>
  <si>
    <t xml:space="preserve">+49 4131 776540</t>
  </si>
  <si>
    <t xml:space="preserve">service@genussmanufaktur.example</t>
  </si>
  <si>
    <t xml:space="preserve">Menü + Getränke</t>
  </si>
  <si>
    <t xml:space="preserve">Studio Lichtblick</t>
  </si>
  <si>
    <t xml:space="preserve">Fotografie</t>
  </si>
  <si>
    <t xml:space="preserve">Frau Sommer</t>
  </si>
  <si>
    <t xml:space="preserve">+49 40 33445566</t>
  </si>
  <si>
    <t xml:space="preserve">hallo@studio-lichtblick.example</t>
  </si>
  <si>
    <t xml:space="preserve">Reportage, 10 Stunden</t>
  </si>
  <si>
    <t xml:space="preserve">Filmwerk Nord</t>
  </si>
  <si>
    <t xml:space="preserve">Videografie</t>
  </si>
  <si>
    <t xml:space="preserve">Herr Vogel</t>
  </si>
  <si>
    <t xml:space="preserve">+49 40 33447788</t>
  </si>
  <si>
    <t xml:space="preserve">info@filmwerk-nord.example</t>
  </si>
  <si>
    <t xml:space="preserve">Highlight-Film</t>
  </si>
  <si>
    <t xml:space="preserve">DJ Klangwerk</t>
  </si>
  <si>
    <t xml:space="preserve">Herr Peters</t>
  </si>
  <si>
    <t xml:space="preserve">+49 152 33445566</t>
  </si>
  <si>
    <t xml:space="preserve">booking@dj-klangwerk.example</t>
  </si>
  <si>
    <t xml:space="preserve">Abendfeier ab 20 Uhr</t>
  </si>
  <si>
    <t xml:space="preserve">Blütenzauber Floristik</t>
  </si>
  <si>
    <t xml:space="preserve">Frau Lindner</t>
  </si>
  <si>
    <t xml:space="preserve">+49 4131 220145</t>
  </si>
  <si>
    <t xml:space="preserve">blueten@bluetenzauber.example</t>
  </si>
  <si>
    <t xml:space="preserve">Angebot erhalten</t>
  </si>
  <si>
    <t xml:space="preserve">Brautstrauß + Tischdeko</t>
  </si>
  <si>
    <t xml:space="preserve">Konditorei Zuckerguss</t>
  </si>
  <si>
    <t xml:space="preserve">Torte</t>
  </si>
  <si>
    <t xml:space="preserve">Frau Berg</t>
  </si>
  <si>
    <t xml:space="preserve">+49 4131 664321</t>
  </si>
  <si>
    <t xml:space="preserve">torte@zuckerguss.example</t>
  </si>
  <si>
    <t xml:space="preserve">3-stöckige Torte</t>
  </si>
  <si>
    <t xml:space="preserve">Beautystudio Rosé</t>
  </si>
  <si>
    <t xml:space="preserve">Frau Yildiz</t>
  </si>
  <si>
    <t xml:space="preserve">+49 40 55667788</t>
  </si>
  <si>
    <t xml:space="preserve">termin@beauty-rose.example</t>
  </si>
  <si>
    <t xml:space="preserve">Hair &amp; Make-up, Probetermin offen</t>
  </si>
  <si>
    <t xml:space="preserve">Papeterie Federleicht</t>
  </si>
  <si>
    <t xml:space="preserve">Herr Frank</t>
  </si>
  <si>
    <t xml:space="preserve">+49 30 44556677</t>
  </si>
  <si>
    <t xml:space="preserve">druck@federleicht.example</t>
  </si>
  <si>
    <t xml:space="preserve">Einladungen + Menükarten</t>
  </si>
  <si>
    <t xml:space="preserve">Oldtimer Hochzeitsfahrten</t>
  </si>
  <si>
    <t xml:space="preserve">Transport</t>
  </si>
  <si>
    <t xml:space="preserve">Herr Kessler</t>
  </si>
  <si>
    <t xml:space="preserve">+49 4131 889900</t>
  </si>
  <si>
    <t xml:space="preserve">fahrt@oldtimer-hochzeit.example</t>
  </si>
  <si>
    <t xml:space="preserve">Angefragt</t>
  </si>
  <si>
    <t xml:space="preserve">Hochzeitsauto, Angebot ausstehend</t>
  </si>
  <si>
    <t xml:space="preserve">SUMME ANGEBOTE</t>
  </si>
</sst>
</file>

<file path=xl/styles.xml><?xml version="1.0" encoding="utf-8"?>
<styleSheet xmlns="http://schemas.openxmlformats.org/spreadsheetml/2006/main">
  <numFmts count="6">
    <numFmt numFmtId="164" formatCode="General"/>
    <numFmt numFmtId="165" formatCode="0"/>
    <numFmt numFmtId="166" formatCode="dd\.mm\.yyyy"/>
    <numFmt numFmtId="167" formatCode="#,##0&quot; €&quot;"/>
    <numFmt numFmtId="168" formatCode="0\ %"/>
    <numFmt numFmtId="169" formatCode="General"/>
  </numFmts>
  <fonts count="19">
    <font>
      <sz val="11"/>
      <color theme="1"/>
      <name val="Calibri"/>
      <family val="2"/>
      <charset val="1"/>
    </font>
    <font>
      <sz val="10"/>
      <name val="Arial"/>
      <family val="0"/>
    </font>
    <font>
      <sz val="10"/>
      <name val="Arial"/>
      <family val="0"/>
    </font>
    <font>
      <sz val="10"/>
      <name val="Arial"/>
      <family val="0"/>
    </font>
    <font>
      <b val="true"/>
      <sz val="26"/>
      <color rgb="FFFFFFFF"/>
      <name val="Calibri"/>
      <family val="0"/>
      <charset val="1"/>
    </font>
    <font>
      <i val="true"/>
      <sz val="10"/>
      <color rgb="FF7C838C"/>
      <name val="Calibri"/>
      <family val="0"/>
      <charset val="1"/>
    </font>
    <font>
      <b val="true"/>
      <sz val="10"/>
      <color rgb="FF26333F"/>
      <name val="Calibri"/>
      <family val="0"/>
      <charset val="1"/>
    </font>
    <font>
      <sz val="10"/>
      <color rgb="FF26333F"/>
      <name val="Calibri"/>
      <family val="0"/>
      <charset val="1"/>
    </font>
    <font>
      <b val="true"/>
      <sz val="48"/>
      <color rgb="FFFFFFFF"/>
      <name val="Calibri"/>
      <family val="0"/>
      <charset val="1"/>
    </font>
    <font>
      <b val="true"/>
      <sz val="9"/>
      <color rgb="FF7C838C"/>
      <name val="Calibri"/>
      <family val="0"/>
      <charset val="1"/>
    </font>
    <font>
      <b val="true"/>
      <sz val="20"/>
      <color rgb="FF26333F"/>
      <name val="Calibri"/>
      <family val="0"/>
      <charset val="1"/>
    </font>
    <font>
      <b val="true"/>
      <sz val="20"/>
      <color rgb="FF3E7C59"/>
      <name val="Calibri"/>
      <family val="0"/>
      <charset val="1"/>
    </font>
    <font>
      <b val="true"/>
      <sz val="20"/>
      <color rgb="FFB08A46"/>
      <name val="Calibri"/>
      <family val="0"/>
      <charset val="1"/>
    </font>
    <font>
      <b val="true"/>
      <sz val="20"/>
      <color rgb="FFB0483C"/>
      <name val="Calibri"/>
      <family val="0"/>
      <charset val="1"/>
    </font>
    <font>
      <i val="true"/>
      <sz val="9"/>
      <color rgb="FF7C838C"/>
      <name val="Calibri"/>
      <family val="0"/>
      <charset val="1"/>
    </font>
    <font>
      <b val="true"/>
      <sz val="10"/>
      <color rgb="FFFFFFFF"/>
      <name val="Calibri"/>
      <family val="0"/>
      <charset val="1"/>
    </font>
    <font>
      <sz val="10"/>
      <color rgb="FF7C838C"/>
      <name val="Calibri"/>
      <family val="0"/>
      <charset val="1"/>
    </font>
    <font>
      <b val="true"/>
      <sz val="11"/>
      <color rgb="FFFFFFFF"/>
      <name val="Calibri"/>
      <family val="0"/>
      <charset val="1"/>
    </font>
    <font>
      <sz val="10"/>
      <color rgb="FF3A5A7A"/>
      <name val="Calibri"/>
      <family val="0"/>
      <charset val="1"/>
    </font>
  </fonts>
  <fills count="10">
    <fill>
      <patternFill patternType="none"/>
    </fill>
    <fill>
      <patternFill patternType="gray125"/>
    </fill>
    <fill>
      <patternFill patternType="solid">
        <fgColor rgb="FF26333F"/>
        <bgColor rgb="FF333300"/>
      </patternFill>
    </fill>
    <fill>
      <patternFill patternType="solid">
        <fgColor rgb="FFB08A46"/>
        <bgColor rgb="FF808000"/>
      </patternFill>
    </fill>
    <fill>
      <patternFill patternType="solid">
        <fgColor rgb="FFF3EFE7"/>
        <bgColor rgb="FFF6EEDD"/>
      </patternFill>
    </fill>
    <fill>
      <patternFill patternType="solid">
        <fgColor rgb="FFFBFAF7"/>
        <bgColor rgb="FFFFFFFF"/>
      </patternFill>
    </fill>
    <fill>
      <patternFill patternType="solid">
        <fgColor rgb="FFEFE6D2"/>
        <bgColor rgb="FFF6E4E2"/>
      </patternFill>
    </fill>
    <fill>
      <patternFill patternType="solid">
        <fgColor rgb="FFFFFFFF"/>
        <bgColor rgb="FFFBFAF7"/>
      </patternFill>
    </fill>
    <fill>
      <patternFill patternType="solid">
        <fgColor rgb="FFF0F1F2"/>
        <bgColor rgb="FFF6F3ED"/>
      </patternFill>
    </fill>
    <fill>
      <patternFill patternType="solid">
        <fgColor rgb="FFF6F3ED"/>
        <bgColor rgb="FFF0F1F2"/>
      </patternFill>
    </fill>
  </fills>
  <borders count="13">
    <border diagonalUp="false" diagonalDown="false">
      <left/>
      <right/>
      <top/>
      <bottom/>
      <diagonal/>
    </border>
    <border diagonalUp="false" diagonalDown="false">
      <left style="thick">
        <color rgb="FFB08A46"/>
      </left>
      <right/>
      <top/>
      <bottom/>
      <diagonal/>
    </border>
    <border diagonalUp="false" diagonalDown="false">
      <left style="thin">
        <color rgb="FFD9D2C4"/>
      </left>
      <right/>
      <top style="thin">
        <color rgb="FFD9D2C4"/>
      </top>
      <bottom style="thin">
        <color rgb="FFD9D2C4"/>
      </bottom>
      <diagonal/>
    </border>
    <border diagonalUp="false" diagonalDown="false">
      <left/>
      <right style="thin">
        <color rgb="FFD9D2C4"/>
      </right>
      <top style="thin">
        <color rgb="FFD9D2C4"/>
      </top>
      <bottom style="thin">
        <color rgb="FFD9D2C4"/>
      </bottom>
      <diagonal/>
    </border>
    <border diagonalUp="false" diagonalDown="false">
      <left style="medium">
        <color rgb="FFB08A46"/>
      </left>
      <right style="medium">
        <color rgb="FFB08A46"/>
      </right>
      <top style="medium">
        <color rgb="FFB08A46"/>
      </top>
      <bottom style="medium">
        <color rgb="FFB08A46"/>
      </bottom>
      <diagonal/>
    </border>
    <border diagonalUp="false" diagonalDown="false">
      <left style="thin">
        <color rgb="FFD9D2C4"/>
      </left>
      <right style="thin">
        <color rgb="FFD9D2C4"/>
      </right>
      <top style="medium">
        <color rgb="FFB08A46"/>
      </top>
      <bottom/>
      <diagonal/>
    </border>
    <border diagonalUp="false" diagonalDown="false">
      <left style="thin">
        <color rgb="FFD9D2C4"/>
      </left>
      <right style="thin">
        <color rgb="FFD9D2C4"/>
      </right>
      <top/>
      <bottom style="thin">
        <color rgb="FFD9D2C4"/>
      </bottom>
      <diagonal/>
    </border>
    <border diagonalUp="false" diagonalDown="false">
      <left style="thin">
        <color rgb="FFD9D2C4"/>
      </left>
      <right style="thin">
        <color rgb="FFD9D2C4"/>
      </right>
      <top style="thin">
        <color rgb="FFD9D2C4"/>
      </top>
      <bottom style="thin">
        <color rgb="FFD9D2C4"/>
      </bottom>
      <diagonal/>
    </border>
    <border diagonalUp="false" diagonalDown="false">
      <left/>
      <right/>
      <top/>
      <bottom style="thin">
        <color rgb="FFB08A46"/>
      </bottom>
      <diagonal/>
    </border>
    <border diagonalUp="false" diagonalDown="false">
      <left/>
      <right/>
      <top/>
      <bottom style="thin">
        <color rgb="FFD9D2C4"/>
      </bottom>
      <diagonal/>
    </border>
    <border diagonalUp="false" diagonalDown="false">
      <left style="medium">
        <color rgb="FFB08A46"/>
      </left>
      <right/>
      <top style="medium">
        <color rgb="FFB08A46"/>
      </top>
      <bottom style="medium">
        <color rgb="FFB08A46"/>
      </bottom>
      <diagonal/>
    </border>
    <border diagonalUp="false" diagonalDown="false">
      <left/>
      <right/>
      <top style="medium">
        <color rgb="FFB08A46"/>
      </top>
      <bottom style="medium">
        <color rgb="FFB08A46"/>
      </bottom>
      <diagonal/>
    </border>
    <border diagonalUp="false" diagonalDown="false">
      <left/>
      <right style="medium">
        <color rgb="FFB08A46"/>
      </right>
      <top style="medium">
        <color rgb="FFB08A46"/>
      </top>
      <bottom style="medium">
        <color rgb="FFB08A4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6" fillId="4" borderId="1" xfId="0" applyFont="true" applyBorder="true" applyAlignment="true" applyProtection="false">
      <alignment horizontal="left" vertical="center" textRotation="0" wrapText="false" indent="1" shrinkToFit="false"/>
      <protection locked="true" hidden="false"/>
    </xf>
    <xf numFmtId="164" fontId="6" fillId="5" borderId="2" xfId="0" applyFont="true" applyBorder="true" applyAlignment="true" applyProtection="false">
      <alignment horizontal="left" vertical="center" textRotation="0" wrapText="false" indent="1" shrinkToFit="false"/>
      <protection locked="true" hidden="false"/>
    </xf>
    <xf numFmtId="164" fontId="7" fillId="6" borderId="3" xfId="0" applyFont="true" applyBorder="true" applyAlignment="true" applyProtection="false">
      <alignment horizontal="left" vertical="center" textRotation="0" wrapText="false" indent="1" shrinkToFit="false"/>
      <protection locked="true" hidden="false"/>
    </xf>
    <xf numFmtId="165" fontId="8" fillId="2" borderId="4" xfId="0" applyFont="true" applyBorder="true" applyAlignment="true" applyProtection="false">
      <alignment horizontal="center" vertical="center" textRotation="0" wrapText="false" indent="0" shrinkToFit="false"/>
      <protection locked="true" hidden="false"/>
    </xf>
    <xf numFmtId="166" fontId="7" fillId="6" borderId="3"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9" fillId="5" borderId="5" xfId="0" applyFont="true" applyBorder="true" applyAlignment="true" applyProtection="false">
      <alignment horizontal="center" vertical="center" textRotation="0" wrapText="false" indent="0" shrinkToFit="false"/>
      <protection locked="true" hidden="false"/>
    </xf>
    <xf numFmtId="167" fontId="10" fillId="6" borderId="6" xfId="0" applyFont="true" applyBorder="true" applyAlignment="true" applyProtection="false">
      <alignment horizontal="center" vertical="center" textRotation="0" wrapText="false" indent="0" shrinkToFit="false"/>
      <protection locked="true" hidden="false"/>
    </xf>
    <xf numFmtId="167" fontId="10" fillId="5" borderId="6" xfId="0" applyFont="true" applyBorder="true" applyAlignment="true" applyProtection="false">
      <alignment horizontal="center" vertical="center" textRotation="0" wrapText="false" indent="0" shrinkToFit="false"/>
      <protection locked="true" hidden="false"/>
    </xf>
    <xf numFmtId="167" fontId="11" fillId="5" borderId="6" xfId="0" applyFont="true" applyBorder="true" applyAlignment="true" applyProtection="false">
      <alignment horizontal="center" vertical="center" textRotation="0" wrapText="false" indent="0" shrinkToFit="false"/>
      <protection locked="true" hidden="false"/>
    </xf>
    <xf numFmtId="165" fontId="10" fillId="5" borderId="6" xfId="0" applyFont="true" applyBorder="true" applyAlignment="true" applyProtection="false">
      <alignment horizontal="center" vertical="center" textRotation="0" wrapText="false" indent="0" shrinkToFit="false"/>
      <protection locked="true" hidden="false"/>
    </xf>
    <xf numFmtId="165" fontId="11" fillId="5" borderId="6" xfId="0" applyFont="true" applyBorder="true" applyAlignment="true" applyProtection="false">
      <alignment horizontal="center" vertical="center" textRotation="0" wrapText="false" indent="0" shrinkToFit="false"/>
      <protection locked="true" hidden="false"/>
    </xf>
    <xf numFmtId="165" fontId="12" fillId="5" borderId="6" xfId="0" applyFont="true" applyBorder="true" applyAlignment="true" applyProtection="false">
      <alignment horizontal="center" vertical="center" textRotation="0" wrapText="false" indent="0" shrinkToFit="false"/>
      <protection locked="true" hidden="false"/>
    </xf>
    <xf numFmtId="165" fontId="13" fillId="5" borderId="6" xfId="0" applyFont="true" applyBorder="true" applyAlignment="true" applyProtection="false">
      <alignment horizontal="center" vertical="center" textRotation="0" wrapText="false" indent="0" shrinkToFit="false"/>
      <protection locked="true" hidden="false"/>
    </xf>
    <xf numFmtId="168" fontId="10" fillId="5" borderId="6" xfId="0" applyFont="true" applyBorder="true" applyAlignment="true" applyProtection="false">
      <alignment horizontal="center" vertical="center" textRotation="0" wrapText="false" indent="0" shrinkToFit="false"/>
      <protection locked="true" hidden="false"/>
    </xf>
    <xf numFmtId="164" fontId="14" fillId="4" borderId="7" xfId="0" applyFont="true" applyBorder="true" applyAlignment="true" applyProtection="false">
      <alignment horizontal="left" vertical="center" textRotation="0" wrapText="true" indent="1" shrinkToFit="false"/>
      <protection locked="true" hidden="false"/>
    </xf>
    <xf numFmtId="164" fontId="15" fillId="2" borderId="8" xfId="0" applyFont="true" applyBorder="true" applyAlignment="true" applyProtection="false">
      <alignment horizontal="left" vertical="center" textRotation="0" wrapText="false" indent="1" shrinkToFit="false"/>
      <protection locked="true" hidden="false"/>
    </xf>
    <xf numFmtId="164" fontId="15" fillId="2" borderId="8" xfId="0" applyFont="true" applyBorder="true" applyAlignment="true" applyProtection="false">
      <alignment horizontal="right" vertical="center" textRotation="0" wrapText="false" indent="0" shrinkToFit="false"/>
      <protection locked="true" hidden="false"/>
    </xf>
    <xf numFmtId="164" fontId="15" fillId="2" borderId="8" xfId="0" applyFont="true" applyBorder="true" applyAlignment="true" applyProtection="false">
      <alignment horizontal="center" vertical="center" textRotation="0" wrapText="false" indent="0" shrinkToFit="false"/>
      <protection locked="true" hidden="false"/>
    </xf>
    <xf numFmtId="164" fontId="6" fillId="7" borderId="9" xfId="0" applyFont="true" applyBorder="true" applyAlignment="true" applyProtection="false">
      <alignment horizontal="general" vertical="center" textRotation="0" wrapText="false" indent="1" shrinkToFit="false"/>
      <protection locked="true" hidden="false"/>
    </xf>
    <xf numFmtId="164" fontId="7" fillId="7" borderId="9" xfId="0" applyFont="true" applyBorder="true" applyAlignment="true" applyProtection="false">
      <alignment horizontal="general" vertical="center" textRotation="0" wrapText="false" indent="1" shrinkToFit="false"/>
      <protection locked="true" hidden="false"/>
    </xf>
    <xf numFmtId="167" fontId="7" fillId="7" borderId="9" xfId="0" applyFont="true" applyBorder="true" applyAlignment="true" applyProtection="false">
      <alignment horizontal="right" vertical="center" textRotation="0" wrapText="false" indent="0" shrinkToFit="false"/>
      <protection locked="true" hidden="false"/>
    </xf>
    <xf numFmtId="167" fontId="16" fillId="8" borderId="9" xfId="0" applyFont="true" applyBorder="true" applyAlignment="true" applyProtection="false">
      <alignment horizontal="right" vertical="center" textRotation="0" wrapText="false" indent="0" shrinkToFit="false"/>
      <protection locked="true" hidden="false"/>
    </xf>
    <xf numFmtId="167" fontId="7" fillId="8" borderId="9" xfId="0" applyFont="true" applyBorder="true" applyAlignment="true" applyProtection="false">
      <alignment horizontal="right" vertical="center" textRotation="0" wrapText="false" indent="0" shrinkToFit="false"/>
      <protection locked="true" hidden="false"/>
    </xf>
    <xf numFmtId="166" fontId="7" fillId="7" borderId="9" xfId="0" applyFont="true" applyBorder="true" applyAlignment="true" applyProtection="false">
      <alignment horizontal="center" vertical="bottom" textRotation="0" wrapText="false" indent="0" shrinkToFit="false"/>
      <protection locked="true" hidden="false"/>
    </xf>
    <xf numFmtId="164" fontId="7" fillId="7" borderId="9" xfId="0" applyFont="true" applyBorder="true" applyAlignment="true" applyProtection="false">
      <alignment horizontal="center" vertical="bottom" textRotation="0" wrapText="false" indent="0" shrinkToFit="false"/>
      <protection locked="true" hidden="false"/>
    </xf>
    <xf numFmtId="164" fontId="6" fillId="9" borderId="9" xfId="0" applyFont="true" applyBorder="true" applyAlignment="true" applyProtection="false">
      <alignment horizontal="general" vertical="center" textRotation="0" wrapText="false" indent="1" shrinkToFit="false"/>
      <protection locked="true" hidden="false"/>
    </xf>
    <xf numFmtId="164" fontId="7" fillId="9" borderId="9" xfId="0" applyFont="true" applyBorder="true" applyAlignment="true" applyProtection="false">
      <alignment horizontal="general" vertical="center" textRotation="0" wrapText="false" indent="1" shrinkToFit="false"/>
      <protection locked="true" hidden="false"/>
    </xf>
    <xf numFmtId="167" fontId="7" fillId="9" borderId="9" xfId="0" applyFont="true" applyBorder="true" applyAlignment="true" applyProtection="false">
      <alignment horizontal="right" vertical="center" textRotation="0" wrapText="false" indent="0" shrinkToFit="false"/>
      <protection locked="true" hidden="false"/>
    </xf>
    <xf numFmtId="166" fontId="7" fillId="9" borderId="9" xfId="0" applyFont="true" applyBorder="true" applyAlignment="true" applyProtection="false">
      <alignment horizontal="center" vertical="bottom" textRotation="0" wrapText="false" indent="0" shrinkToFit="false"/>
      <protection locked="true" hidden="false"/>
    </xf>
    <xf numFmtId="164" fontId="7" fillId="9" borderId="9" xfId="0" applyFont="true" applyBorder="true" applyAlignment="true" applyProtection="false">
      <alignment horizontal="center" vertical="bottom" textRotation="0" wrapText="false" indent="0" shrinkToFit="false"/>
      <protection locked="true" hidden="false"/>
    </xf>
    <xf numFmtId="164" fontId="0" fillId="7" borderId="9" xfId="0" applyFont="false" applyBorder="true" applyAlignment="true" applyProtection="false">
      <alignment horizontal="general" vertical="center" textRotation="0" wrapText="false" indent="1" shrinkToFit="false"/>
      <protection locked="true" hidden="false"/>
    </xf>
    <xf numFmtId="164" fontId="0" fillId="7" borderId="9" xfId="0" applyFont="false" applyBorder="true" applyAlignment="true" applyProtection="false">
      <alignment horizontal="right" vertical="center" textRotation="0" wrapText="false" indent="0" shrinkToFit="false"/>
      <protection locked="true" hidden="false"/>
    </xf>
    <xf numFmtId="164" fontId="0" fillId="7" borderId="9" xfId="0" applyFont="false" applyBorder="true" applyAlignment="true" applyProtection="false">
      <alignment horizontal="general" vertical="center" textRotation="0" wrapText="false" indent="0" shrinkToFit="false"/>
      <protection locked="true" hidden="false"/>
    </xf>
    <xf numFmtId="164" fontId="0" fillId="9" borderId="9" xfId="0" applyFont="false" applyBorder="true" applyAlignment="true" applyProtection="false">
      <alignment horizontal="general" vertical="center" textRotation="0" wrapText="false" indent="1" shrinkToFit="false"/>
      <protection locked="true" hidden="false"/>
    </xf>
    <xf numFmtId="164" fontId="0" fillId="9" borderId="9" xfId="0" applyFont="false" applyBorder="true" applyAlignment="true" applyProtection="false">
      <alignment horizontal="right" vertical="center" textRotation="0" wrapText="false" indent="0" shrinkToFit="false"/>
      <protection locked="true" hidden="false"/>
    </xf>
    <xf numFmtId="164" fontId="0" fillId="9" borderId="9" xfId="0" applyFont="false" applyBorder="true" applyAlignment="true" applyProtection="false">
      <alignment horizontal="general" vertical="center" textRotation="0" wrapText="false" indent="0" shrinkToFit="false"/>
      <protection locked="true" hidden="false"/>
    </xf>
    <xf numFmtId="164" fontId="17" fillId="2" borderId="10" xfId="0" applyFont="true" applyBorder="true" applyAlignment="true" applyProtection="false">
      <alignment horizontal="left" vertical="center" textRotation="0" wrapText="false" indent="1" shrinkToFit="false"/>
      <protection locked="true" hidden="false"/>
    </xf>
    <xf numFmtId="167" fontId="17" fillId="2" borderId="11" xfId="0" applyFont="true" applyBorder="true" applyAlignment="true" applyProtection="false">
      <alignment horizontal="right" vertical="bottom" textRotation="0" wrapText="false" indent="0" shrinkToFit="false"/>
      <protection locked="true" hidden="false"/>
    </xf>
    <xf numFmtId="164" fontId="0" fillId="2" borderId="11" xfId="0" applyFont="false" applyBorder="true" applyAlignment="false" applyProtection="false">
      <alignment horizontal="general" vertical="bottom" textRotation="0" wrapText="false" indent="0" shrinkToFit="false"/>
      <protection locked="true" hidden="false"/>
    </xf>
    <xf numFmtId="164" fontId="0" fillId="2" borderId="12" xfId="0" applyFont="false" applyBorder="true" applyAlignment="false" applyProtection="false">
      <alignment horizontal="general" vertical="bottom" textRotation="0" wrapText="false" indent="0" shrinkToFit="false"/>
      <protection locked="true" hidden="false"/>
    </xf>
    <xf numFmtId="169" fontId="16" fillId="8" borderId="9" xfId="0" applyFont="true" applyBorder="true" applyAlignment="true" applyProtection="false">
      <alignment horizontal="center" vertical="bottom" textRotation="0" wrapText="false" indent="0" shrinkToFit="false"/>
      <protection locked="true" hidden="false"/>
    </xf>
    <xf numFmtId="164" fontId="6" fillId="7" borderId="9" xfId="0" applyFont="true" applyBorder="true" applyAlignment="true" applyProtection="false">
      <alignment horizontal="left" vertical="center" textRotation="0" wrapText="false" indent="1" shrinkToFit="false"/>
      <protection locked="true" hidden="false"/>
    </xf>
    <xf numFmtId="164" fontId="7" fillId="7" borderId="9" xfId="0" applyFont="true" applyBorder="true" applyAlignment="true" applyProtection="false">
      <alignment horizontal="left" vertical="center" textRotation="0" wrapText="false" indent="1" shrinkToFit="false"/>
      <protection locked="true" hidden="false"/>
    </xf>
    <xf numFmtId="164" fontId="7" fillId="7" borderId="9" xfId="0" applyFont="true" applyBorder="true" applyAlignment="true" applyProtection="false">
      <alignment horizontal="center" vertical="center" textRotation="0" wrapText="false" indent="0" shrinkToFit="false"/>
      <protection locked="true" hidden="false"/>
    </xf>
    <xf numFmtId="164" fontId="14" fillId="7" borderId="9" xfId="0" applyFont="true" applyBorder="true" applyAlignment="true" applyProtection="false">
      <alignment horizontal="left" vertical="center" textRotation="0" wrapText="false" indent="1" shrinkToFit="false"/>
      <protection locked="true" hidden="false"/>
    </xf>
    <xf numFmtId="164" fontId="6" fillId="9" borderId="9" xfId="0" applyFont="true" applyBorder="true" applyAlignment="true" applyProtection="false">
      <alignment horizontal="left" vertical="center" textRotation="0" wrapText="false" indent="1" shrinkToFit="false"/>
      <protection locked="true" hidden="false"/>
    </xf>
    <xf numFmtId="164" fontId="7" fillId="9" borderId="9" xfId="0" applyFont="true" applyBorder="true" applyAlignment="true" applyProtection="false">
      <alignment horizontal="left" vertical="center" textRotation="0" wrapText="false" indent="1" shrinkToFit="false"/>
      <protection locked="true" hidden="false"/>
    </xf>
    <xf numFmtId="164" fontId="7" fillId="9" borderId="9" xfId="0" applyFont="true" applyBorder="true" applyAlignment="true" applyProtection="false">
      <alignment horizontal="center" vertical="center" textRotation="0" wrapText="false" indent="0" shrinkToFit="false"/>
      <protection locked="true" hidden="false"/>
    </xf>
    <xf numFmtId="164" fontId="14" fillId="9" borderId="9" xfId="0" applyFont="true" applyBorder="true" applyAlignment="true" applyProtection="false">
      <alignment horizontal="left" vertical="center" textRotation="0" wrapText="false" indent="1" shrinkToFit="false"/>
      <protection locked="true" hidden="false"/>
    </xf>
    <xf numFmtId="164" fontId="0" fillId="7" borderId="9" xfId="0" applyFont="false" applyBorder="true" applyAlignment="true" applyProtection="false">
      <alignment horizontal="left" vertical="center" textRotation="0" wrapText="false" indent="1" shrinkToFit="false"/>
      <protection locked="true" hidden="false"/>
    </xf>
    <xf numFmtId="164" fontId="0" fillId="7" borderId="9" xfId="0" applyFont="false" applyBorder="true" applyAlignment="true" applyProtection="false">
      <alignment horizontal="center" vertical="center" textRotation="0" wrapText="false" indent="0" shrinkToFit="false"/>
      <protection locked="true" hidden="false"/>
    </xf>
    <xf numFmtId="164" fontId="0" fillId="9" borderId="9" xfId="0" applyFont="false" applyBorder="true" applyAlignment="true" applyProtection="false">
      <alignment horizontal="left" vertical="center" textRotation="0" wrapText="false" indent="1" shrinkToFit="false"/>
      <protection locked="true" hidden="false"/>
    </xf>
    <xf numFmtId="164" fontId="0" fillId="9" borderId="9" xfId="0" applyFont="false" applyBorder="true" applyAlignment="true" applyProtection="false">
      <alignment horizontal="center" vertical="center" textRotation="0" wrapText="false" indent="0" shrinkToFit="false"/>
      <protection locked="true" hidden="false"/>
    </xf>
    <xf numFmtId="166" fontId="7" fillId="7" borderId="9" xfId="0" applyFont="true" applyBorder="true" applyAlignment="true" applyProtection="false">
      <alignment horizontal="center" vertical="center" textRotation="0" wrapText="false" indent="0" shrinkToFit="false"/>
      <protection locked="true" hidden="false"/>
    </xf>
    <xf numFmtId="166" fontId="7" fillId="9" borderId="9" xfId="0" applyFont="true" applyBorder="true" applyAlignment="true" applyProtection="false">
      <alignment horizontal="center" vertical="center" textRotation="0" wrapText="false" indent="0" shrinkToFit="false"/>
      <protection locked="true" hidden="false"/>
    </xf>
    <xf numFmtId="164" fontId="18" fillId="7" borderId="9" xfId="0" applyFont="true" applyBorder="true" applyAlignment="true" applyProtection="false">
      <alignment horizontal="left" vertical="center" textRotation="0" wrapText="false" indent="1" shrinkToFit="false"/>
      <protection locked="true" hidden="false"/>
    </xf>
    <xf numFmtId="164" fontId="18" fillId="9" borderId="9" xfId="0" applyFont="true" applyBorder="true" applyAlignment="true" applyProtection="false">
      <alignment horizontal="left" vertical="center"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Calibri"/>
        <charset val="1"/>
        <family val="0"/>
        <b val="1"/>
        <color rgb="FFB0483C"/>
      </font>
    </dxf>
    <dxf>
      <font>
        <name val="Calibri"/>
        <charset val="1"/>
        <family val="0"/>
        <color rgb="FF3E7C59"/>
      </font>
    </dxf>
    <dxf>
      <font>
        <name val="Calibri"/>
        <charset val="1"/>
        <family val="0"/>
        <b val="1"/>
        <color rgb="FF3E7C59"/>
      </font>
      <fill>
        <patternFill>
          <bgColor rgb="FFE2EFE6"/>
        </patternFill>
      </fill>
    </dxf>
    <dxf>
      <font>
        <name val="Calibri"/>
        <charset val="1"/>
        <family val="0"/>
        <color rgb="FFB0483C"/>
      </font>
      <fill>
        <patternFill>
          <bgColor rgb="FFF6E4E2"/>
        </patternFill>
      </fill>
    </dxf>
    <dxf>
      <font>
        <name val="Calibri"/>
        <charset val="1"/>
        <family val="0"/>
        <b val="1"/>
        <color rgb="FFB08A46"/>
      </font>
      <fill>
        <patternFill>
          <bgColor rgb="FFF6EEDD"/>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2C4"/>
      <rgbColor rgb="FF7C838C"/>
      <rgbColor rgb="FF9999FF"/>
      <rgbColor rgb="FFB0483C"/>
      <rgbColor rgb="FFFBFAF7"/>
      <rgbColor rgb="FFE2EFE6"/>
      <rgbColor rgb="FF660066"/>
      <rgbColor rgb="FFFF8080"/>
      <rgbColor rgb="FF0066CC"/>
      <rgbColor rgb="FFF6E4E2"/>
      <rgbColor rgb="FF000080"/>
      <rgbColor rgb="FFFF00FF"/>
      <rgbColor rgb="FFFFFF00"/>
      <rgbColor rgb="FF00FFFF"/>
      <rgbColor rgb="FF800080"/>
      <rgbColor rgb="FF800000"/>
      <rgbColor rgb="FF008080"/>
      <rgbColor rgb="FF0000FF"/>
      <rgbColor rgb="FF00CCFF"/>
      <rgbColor rgb="FFF0F1F2"/>
      <rgbColor rgb="FFF3EFE7"/>
      <rgbColor rgb="FFF6EEDD"/>
      <rgbColor rgb="FFF6F3ED"/>
      <rgbColor rgb="FFFF99CC"/>
      <rgbColor rgb="FFCC99FF"/>
      <rgbColor rgb="FFEFE6D2"/>
      <rgbColor rgb="FF3366FF"/>
      <rgbColor rgb="FF33CCCC"/>
      <rgbColor rgb="FF99CC00"/>
      <rgbColor rgb="FFFFCC00"/>
      <rgbColor rgb="FFFF9900"/>
      <rgbColor rgb="FFFF6600"/>
      <rgbColor rgb="FF3A5A7A"/>
      <rgbColor rgb="FFB08A46"/>
      <rgbColor rgb="FF003366"/>
      <rgbColor rgb="FF3E7C59"/>
      <rgbColor rgb="FF003300"/>
      <rgbColor rgb="FF333300"/>
      <rgbColor rgb="FF993300"/>
      <rgbColor rgb="FF993366"/>
      <rgbColor rgb="FF333399"/>
      <rgbColor rgb="FF26333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9" min="2" style="0" width="13"/>
    <col collapsed="false" customWidth="true" hidden="false" outlineLevel="0" max="10" min="10" style="0" width="2.5"/>
  </cols>
  <sheetData>
    <row r="2" customFormat="false" ht="19.5" hidden="false" customHeight="true" outlineLevel="0" collapsed="false">
      <c r="B2" s="1" t="s">
        <v>0</v>
      </c>
      <c r="C2" s="1"/>
      <c r="D2" s="1"/>
      <c r="E2" s="1"/>
      <c r="F2" s="1"/>
      <c r="G2" s="1"/>
      <c r="H2" s="1"/>
      <c r="I2" s="1"/>
    </row>
    <row r="3" customFormat="false" ht="21.75" hidden="false" customHeight="true" outlineLevel="0" collapsed="false">
      <c r="B3" s="1"/>
      <c r="C3" s="1"/>
      <c r="D3" s="1"/>
      <c r="E3" s="1"/>
      <c r="F3" s="1"/>
      <c r="G3" s="1"/>
      <c r="H3" s="1"/>
      <c r="I3" s="1"/>
    </row>
    <row r="4" customFormat="false" ht="19.5" hidden="false" customHeight="true" outlineLevel="0" collapsed="false">
      <c r="B4" s="1"/>
      <c r="C4" s="1"/>
      <c r="D4" s="1"/>
      <c r="E4" s="1"/>
      <c r="F4" s="1"/>
      <c r="G4" s="1"/>
      <c r="H4" s="1"/>
      <c r="I4" s="1"/>
    </row>
    <row r="5" customFormat="false" ht="3.75" hidden="false" customHeight="true" outlineLevel="0" collapsed="false">
      <c r="B5" s="2"/>
      <c r="C5" s="2"/>
      <c r="D5" s="2"/>
      <c r="E5" s="2"/>
      <c r="F5" s="2"/>
      <c r="G5" s="2"/>
      <c r="H5" s="2"/>
      <c r="I5" s="2"/>
    </row>
    <row r="6" customFormat="false" ht="18" hidden="false" customHeight="true" outlineLevel="0" collapsed="false">
      <c r="B6" s="3" t="s">
        <v>1</v>
      </c>
      <c r="C6" s="3"/>
      <c r="D6" s="3"/>
      <c r="E6" s="3"/>
      <c r="F6" s="3"/>
      <c r="G6" s="3"/>
      <c r="H6" s="3"/>
      <c r="I6" s="3"/>
    </row>
    <row r="8" customFormat="false" ht="15" hidden="false" customHeight="false" outlineLevel="0" collapsed="false">
      <c r="B8" s="4" t="s">
        <v>2</v>
      </c>
      <c r="C8" s="4"/>
      <c r="D8" s="4"/>
      <c r="E8" s="4"/>
      <c r="F8" s="4" t="s">
        <v>3</v>
      </c>
      <c r="G8" s="4"/>
      <c r="H8" s="4"/>
      <c r="I8" s="4"/>
    </row>
    <row r="9" customFormat="false" ht="19.5" hidden="false" customHeight="true" outlineLevel="0" collapsed="false">
      <c r="B9" s="5" t="s">
        <v>4</v>
      </c>
      <c r="C9" s="5"/>
      <c r="D9" s="6" t="s">
        <v>5</v>
      </c>
      <c r="E9" s="6"/>
      <c r="F9" s="7" t="n">
        <f aca="true">D11-TODAY()</f>
        <v>36</v>
      </c>
      <c r="G9" s="7"/>
      <c r="H9" s="7"/>
      <c r="I9" s="7"/>
    </row>
    <row r="10" customFormat="false" ht="19.5" hidden="false" customHeight="true" outlineLevel="0" collapsed="false">
      <c r="B10" s="5" t="s">
        <v>6</v>
      </c>
      <c r="C10" s="5"/>
      <c r="D10" s="6" t="s">
        <v>7</v>
      </c>
      <c r="E10" s="6"/>
      <c r="F10" s="7"/>
      <c r="G10" s="7"/>
      <c r="H10" s="7"/>
      <c r="I10" s="7"/>
    </row>
    <row r="11" customFormat="false" ht="19.5" hidden="false" customHeight="true" outlineLevel="0" collapsed="false">
      <c r="B11" s="5" t="s">
        <v>8</v>
      </c>
      <c r="C11" s="5"/>
      <c r="D11" s="8" t="n">
        <v>46305</v>
      </c>
      <c r="E11" s="8"/>
      <c r="F11" s="7"/>
      <c r="G11" s="7"/>
      <c r="H11" s="7"/>
      <c r="I11" s="7"/>
    </row>
    <row r="12" customFormat="false" ht="19.5" hidden="false" customHeight="true" outlineLevel="0" collapsed="false">
      <c r="B12" s="5" t="s">
        <v>9</v>
      </c>
      <c r="C12" s="5"/>
      <c r="D12" s="6" t="s">
        <v>10</v>
      </c>
      <c r="E12" s="6"/>
      <c r="F12" s="7"/>
      <c r="G12" s="7"/>
      <c r="H12" s="7"/>
      <c r="I12" s="7"/>
    </row>
    <row r="13" customFormat="false" ht="19.5" hidden="false" customHeight="true" outlineLevel="0" collapsed="false">
      <c r="B13" s="5" t="s">
        <v>11</v>
      </c>
      <c r="C13" s="5"/>
      <c r="D13" s="6" t="s">
        <v>12</v>
      </c>
      <c r="E13" s="6"/>
      <c r="F13" s="7"/>
      <c r="G13" s="7"/>
      <c r="H13" s="7"/>
      <c r="I13" s="7"/>
    </row>
    <row r="14" customFormat="false" ht="19.5" hidden="false" customHeight="true" outlineLevel="0" collapsed="false">
      <c r="B14" s="5" t="s">
        <v>13</v>
      </c>
      <c r="C14" s="5"/>
      <c r="D14" s="6" t="s">
        <v>14</v>
      </c>
      <c r="E14" s="6"/>
      <c r="F14" s="7"/>
      <c r="G14" s="7"/>
      <c r="H14" s="7"/>
      <c r="I14" s="7"/>
    </row>
    <row r="15" customFormat="false" ht="15" hidden="false" customHeight="false" outlineLevel="0" collapsed="false">
      <c r="F15" s="9" t="s">
        <v>15</v>
      </c>
      <c r="G15" s="9"/>
      <c r="H15" s="9"/>
      <c r="I15" s="9"/>
    </row>
    <row r="17" customFormat="false" ht="15" hidden="false" customHeight="false" outlineLevel="0" collapsed="false">
      <c r="B17" s="4" t="s">
        <v>16</v>
      </c>
      <c r="C17" s="4"/>
      <c r="D17" s="4"/>
      <c r="E17" s="4"/>
      <c r="F17" s="4"/>
      <c r="G17" s="4"/>
      <c r="H17" s="4"/>
      <c r="I17" s="4"/>
    </row>
    <row r="19" customFormat="false" ht="15.75" hidden="false" customHeight="true" outlineLevel="0" collapsed="false">
      <c r="B19" s="10" t="s">
        <v>17</v>
      </c>
      <c r="C19" s="10"/>
      <c r="D19" s="10" t="s">
        <v>18</v>
      </c>
      <c r="E19" s="10"/>
      <c r="F19" s="10" t="s">
        <v>19</v>
      </c>
      <c r="G19" s="10"/>
      <c r="H19" s="10" t="s">
        <v>20</v>
      </c>
      <c r="I19" s="10"/>
    </row>
    <row r="20" customFormat="false" ht="15.75" hidden="false" customHeight="true" outlineLevel="0" collapsed="false">
      <c r="B20" s="11" t="n">
        <v>32000</v>
      </c>
      <c r="C20" s="11"/>
      <c r="D20" s="12" t="n">
        <f aca="false">SUM(Budget!D8:D42)</f>
        <v>30900</v>
      </c>
      <c r="E20" s="12"/>
      <c r="F20" s="12" t="n">
        <f aca="false">SUM(Budget!E8:E42)</f>
        <v>29600</v>
      </c>
      <c r="G20" s="12"/>
      <c r="H20" s="13" t="n">
        <f aca="false">B20-F20</f>
        <v>2400</v>
      </c>
      <c r="I20" s="13"/>
    </row>
    <row r="21" customFormat="false" ht="13.5" hidden="false" customHeight="true" outlineLevel="0" collapsed="false">
      <c r="B21" s="11"/>
      <c r="C21" s="11"/>
      <c r="D21" s="12"/>
      <c r="E21" s="12"/>
      <c r="F21" s="12"/>
      <c r="G21" s="12"/>
      <c r="H21" s="13"/>
      <c r="I21" s="13"/>
    </row>
    <row r="23" customFormat="false" ht="15" hidden="false" customHeight="false" outlineLevel="0" collapsed="false">
      <c r="B23" s="4" t="s">
        <v>21</v>
      </c>
      <c r="C23" s="4"/>
      <c r="D23" s="4"/>
      <c r="E23" s="4"/>
      <c r="F23" s="4"/>
      <c r="G23" s="4"/>
      <c r="H23" s="4"/>
      <c r="I23" s="4"/>
    </row>
    <row r="25" customFormat="false" ht="15.75" hidden="false" customHeight="true" outlineLevel="0" collapsed="false">
      <c r="B25" s="10" t="s">
        <v>22</v>
      </c>
      <c r="C25" s="10"/>
      <c r="D25" s="10" t="s">
        <v>23</v>
      </c>
      <c r="E25" s="10"/>
      <c r="F25" s="10" t="s">
        <v>24</v>
      </c>
      <c r="G25" s="10"/>
      <c r="H25" s="10" t="s">
        <v>25</v>
      </c>
      <c r="I25" s="10"/>
    </row>
    <row r="26" customFormat="false" ht="15.75" hidden="false" customHeight="true" outlineLevel="0" collapsed="false">
      <c r="B26" s="14" t="n">
        <f aca="false">SUM(Gästeliste!F8:F47)</f>
        <v>29</v>
      </c>
      <c r="C26" s="14"/>
      <c r="D26" s="15" t="n">
        <f aca="false">SUMIFS(Gästeliste!F8:F47,Gästeliste!E8:E47,"Zugesagt")</f>
        <v>21</v>
      </c>
      <c r="E26" s="15"/>
      <c r="F26" s="16" t="n">
        <f aca="false">SUMIFS(Gästeliste!F8:F47,Gästeliste!E8:E47,"Offen")</f>
        <v>5</v>
      </c>
      <c r="G26" s="16"/>
      <c r="H26" s="17" t="n">
        <f aca="false">SUMIFS(Gästeliste!F8:F47,Gästeliste!E8:E47,"Abgesagt")</f>
        <v>3</v>
      </c>
      <c r="I26" s="17"/>
    </row>
    <row r="27" customFormat="false" ht="13.5" hidden="false" customHeight="true" outlineLevel="0" collapsed="false">
      <c r="B27" s="14"/>
      <c r="C27" s="14"/>
      <c r="D27" s="15"/>
      <c r="E27" s="15"/>
      <c r="F27" s="16"/>
      <c r="G27" s="16"/>
      <c r="H27" s="17"/>
      <c r="I27" s="17"/>
    </row>
    <row r="29" customFormat="false" ht="15" hidden="false" customHeight="false" outlineLevel="0" collapsed="false">
      <c r="B29" s="4" t="s">
        <v>26</v>
      </c>
      <c r="C29" s="4"/>
      <c r="D29" s="4"/>
      <c r="E29" s="4"/>
      <c r="F29" s="4"/>
      <c r="G29" s="4"/>
      <c r="H29" s="4"/>
      <c r="I29" s="4"/>
    </row>
    <row r="31" customFormat="false" ht="15.75" hidden="false" customHeight="true" outlineLevel="0" collapsed="false">
      <c r="B31" s="10" t="s">
        <v>27</v>
      </c>
      <c r="C31" s="10"/>
      <c r="D31" s="10" t="s">
        <v>28</v>
      </c>
      <c r="E31" s="10"/>
      <c r="F31" s="10" t="s">
        <v>29</v>
      </c>
      <c r="G31" s="10"/>
      <c r="H31" s="10" t="s">
        <v>30</v>
      </c>
      <c r="I31" s="10"/>
    </row>
    <row r="32" customFormat="false" ht="15.75" hidden="false" customHeight="true" outlineLevel="0" collapsed="false">
      <c r="B32" s="14" t="n">
        <f aca="false">SUMPRODUCT((Aufgaben!C8:C52&lt;&gt;"")*1)</f>
        <v>26</v>
      </c>
      <c r="C32" s="14"/>
      <c r="D32" s="15" t="n">
        <f aca="false">COUNTIF(Aufgaben!I8:I52,"Erledigt")</f>
        <v>12</v>
      </c>
      <c r="E32" s="15"/>
      <c r="F32" s="16" t="n">
        <f aca="false">B32-D32</f>
        <v>14</v>
      </c>
      <c r="G32" s="16"/>
      <c r="H32" s="18" t="n">
        <f aca="false">IF(B32=0,0,D32/B32)</f>
        <v>0.461538461538462</v>
      </c>
      <c r="I32" s="18"/>
    </row>
    <row r="33" customFormat="false" ht="13.5" hidden="false" customHeight="true" outlineLevel="0" collapsed="false">
      <c r="B33" s="14"/>
      <c r="C33" s="14"/>
      <c r="D33" s="15"/>
      <c r="E33" s="15"/>
      <c r="F33" s="16"/>
      <c r="G33" s="16"/>
      <c r="H33" s="18"/>
      <c r="I33" s="18"/>
    </row>
    <row r="35" customFormat="false" ht="15" hidden="false" customHeight="false" outlineLevel="0" collapsed="false">
      <c r="B35" s="4" t="s">
        <v>31</v>
      </c>
      <c r="C35" s="4"/>
      <c r="D35" s="4"/>
      <c r="E35" s="4"/>
      <c r="F35" s="4"/>
      <c r="G35" s="4"/>
      <c r="H35" s="4"/>
      <c r="I35" s="4"/>
    </row>
    <row r="37" customFormat="false" ht="15.75" hidden="false" customHeight="true" outlineLevel="0" collapsed="false">
      <c r="B37" s="10" t="s">
        <v>32</v>
      </c>
      <c r="C37" s="10"/>
      <c r="D37" s="10" t="s">
        <v>33</v>
      </c>
      <c r="E37" s="10"/>
      <c r="F37" s="10" t="s">
        <v>34</v>
      </c>
      <c r="G37" s="10"/>
      <c r="H37" s="10" t="s">
        <v>35</v>
      </c>
      <c r="I37" s="10"/>
    </row>
    <row r="38" customFormat="false" ht="15.75" hidden="false" customHeight="true" outlineLevel="0" collapsed="false">
      <c r="B38" s="14" t="n">
        <f aca="false">SUMPRODUCT((Dienstleister!C8:C32&lt;&gt;"")*1)</f>
        <v>10</v>
      </c>
      <c r="C38" s="14"/>
      <c r="D38" s="15" t="n">
        <f aca="false">COUNTIF(Dienstleister!I8:I32,"Gebucht")</f>
        <v>7</v>
      </c>
      <c r="E38" s="15"/>
      <c r="F38" s="16" t="n">
        <f aca="false">COUNTIF(Dienstleister!I8:I32,"Angefragt")</f>
        <v>1</v>
      </c>
      <c r="G38" s="16"/>
      <c r="H38" s="12" t="n">
        <f aca="false">SUMIFS(Dienstleister!H8:H32,Dienstleister!I8:I32,"Gebucht")</f>
        <v>20260</v>
      </c>
      <c r="I38" s="12"/>
    </row>
    <row r="39" customFormat="false" ht="13.5" hidden="false" customHeight="true" outlineLevel="0" collapsed="false">
      <c r="B39" s="14"/>
      <c r="C39" s="14"/>
      <c r="D39" s="15"/>
      <c r="E39" s="15"/>
      <c r="F39" s="16"/>
      <c r="G39" s="16"/>
      <c r="H39" s="12"/>
      <c r="I39" s="12"/>
    </row>
    <row r="40" customFormat="false" ht="15" hidden="false" customHeight="true" outlineLevel="0" collapsed="false">
      <c r="B40" s="19" t="s">
        <v>36</v>
      </c>
      <c r="C40" s="19"/>
      <c r="D40" s="19"/>
      <c r="E40" s="19"/>
      <c r="F40" s="19"/>
      <c r="G40" s="19"/>
      <c r="H40" s="19"/>
      <c r="I40" s="19"/>
    </row>
    <row r="41" customFormat="false" ht="15" hidden="false" customHeight="false" outlineLevel="0" collapsed="false">
      <c r="B41" s="19"/>
      <c r="C41" s="19"/>
      <c r="D41" s="19"/>
      <c r="E41" s="19"/>
      <c r="F41" s="19"/>
      <c r="G41" s="19"/>
      <c r="H41" s="19"/>
      <c r="I41" s="19"/>
    </row>
  </sheetData>
  <mergeCells count="56">
    <mergeCell ref="B2:I4"/>
    <mergeCell ref="B5:I5"/>
    <mergeCell ref="B6:I6"/>
    <mergeCell ref="B8:E8"/>
    <mergeCell ref="F8:I8"/>
    <mergeCell ref="B9:C9"/>
    <mergeCell ref="D9:E9"/>
    <mergeCell ref="F9:I14"/>
    <mergeCell ref="B10:C10"/>
    <mergeCell ref="D10:E10"/>
    <mergeCell ref="B11:C11"/>
    <mergeCell ref="D11:E11"/>
    <mergeCell ref="B12:C12"/>
    <mergeCell ref="D12:E12"/>
    <mergeCell ref="B13:C13"/>
    <mergeCell ref="D13:E13"/>
    <mergeCell ref="B14:C14"/>
    <mergeCell ref="D14:E14"/>
    <mergeCell ref="F15:I15"/>
    <mergeCell ref="B17:I17"/>
    <mergeCell ref="B19:C19"/>
    <mergeCell ref="D19:E19"/>
    <mergeCell ref="F19:G19"/>
    <mergeCell ref="H19:I19"/>
    <mergeCell ref="B20:C21"/>
    <mergeCell ref="D20:E21"/>
    <mergeCell ref="F20:G21"/>
    <mergeCell ref="H20:I21"/>
    <mergeCell ref="B23:I23"/>
    <mergeCell ref="B25:C25"/>
    <mergeCell ref="D25:E25"/>
    <mergeCell ref="F25:G25"/>
    <mergeCell ref="H25:I25"/>
    <mergeCell ref="B26:C27"/>
    <mergeCell ref="D26:E27"/>
    <mergeCell ref="F26:G27"/>
    <mergeCell ref="H26:I27"/>
    <mergeCell ref="B29:I29"/>
    <mergeCell ref="B31:C31"/>
    <mergeCell ref="D31:E31"/>
    <mergeCell ref="F31:G31"/>
    <mergeCell ref="H31:I31"/>
    <mergeCell ref="B32:C33"/>
    <mergeCell ref="D32:E33"/>
    <mergeCell ref="F32:G33"/>
    <mergeCell ref="H32:I33"/>
    <mergeCell ref="B35:I35"/>
    <mergeCell ref="B37:C37"/>
    <mergeCell ref="D37:E37"/>
    <mergeCell ref="F37:G37"/>
    <mergeCell ref="H37:I37"/>
    <mergeCell ref="B38:C39"/>
    <mergeCell ref="D38:E39"/>
    <mergeCell ref="F38:G39"/>
    <mergeCell ref="H38:I39"/>
    <mergeCell ref="B40:I41"/>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8"/>
    <col collapsed="false" customWidth="true" hidden="false" outlineLevel="0" max="3" min="3" style="0" width="27"/>
    <col collapsed="false" customWidth="true" hidden="false" outlineLevel="0" max="4" min="4" style="0" width="13"/>
    <col collapsed="false" customWidth="true" hidden="false" outlineLevel="0" max="5" min="5" style="0" width="14"/>
    <col collapsed="false" customWidth="true" hidden="false" outlineLevel="0" max="6" min="6" style="0" width="13"/>
    <col collapsed="false" customWidth="true" hidden="false" outlineLevel="0" max="7" min="7" style="0" width="12"/>
    <col collapsed="false" customWidth="true" hidden="false" outlineLevel="0" max="9" min="8" style="0" width="13"/>
    <col collapsed="false" customWidth="true" hidden="false" outlineLevel="0" max="10" min="10" style="0" width="14"/>
  </cols>
  <sheetData>
    <row r="2" customFormat="false" ht="19.5" hidden="false" customHeight="true" outlineLevel="0" collapsed="false">
      <c r="B2" s="1" t="s">
        <v>37</v>
      </c>
      <c r="C2" s="1"/>
      <c r="D2" s="1"/>
      <c r="E2" s="1"/>
      <c r="F2" s="1"/>
      <c r="G2" s="1"/>
      <c r="H2" s="1"/>
      <c r="I2" s="1"/>
      <c r="J2" s="1"/>
    </row>
    <row r="3" customFormat="false" ht="21.75" hidden="false" customHeight="true" outlineLevel="0" collapsed="false">
      <c r="B3" s="1"/>
      <c r="C3" s="1"/>
      <c r="D3" s="1"/>
      <c r="E3" s="1"/>
      <c r="F3" s="1"/>
      <c r="G3" s="1"/>
      <c r="H3" s="1"/>
      <c r="I3" s="1"/>
      <c r="J3" s="1"/>
    </row>
    <row r="4" customFormat="false" ht="19.5" hidden="false" customHeight="true" outlineLevel="0" collapsed="false">
      <c r="B4" s="1"/>
      <c r="C4" s="1"/>
      <c r="D4" s="1"/>
      <c r="E4" s="1"/>
      <c r="F4" s="1"/>
      <c r="G4" s="1"/>
      <c r="H4" s="1"/>
      <c r="I4" s="1"/>
      <c r="J4" s="1"/>
    </row>
    <row r="5" customFormat="false" ht="3.75" hidden="false" customHeight="true" outlineLevel="0" collapsed="false">
      <c r="B5" s="2"/>
      <c r="C5" s="2"/>
      <c r="D5" s="2"/>
      <c r="E5" s="2"/>
      <c r="F5" s="2"/>
      <c r="G5" s="2"/>
      <c r="H5" s="2"/>
      <c r="I5" s="2"/>
      <c r="J5" s="2"/>
    </row>
    <row r="6" customFormat="false" ht="18" hidden="false" customHeight="true" outlineLevel="0" collapsed="false">
      <c r="B6" s="3" t="s">
        <v>38</v>
      </c>
      <c r="C6" s="3"/>
      <c r="D6" s="3"/>
      <c r="E6" s="3"/>
      <c r="F6" s="3"/>
      <c r="G6" s="3"/>
      <c r="H6" s="3"/>
      <c r="I6" s="3"/>
      <c r="J6" s="3"/>
    </row>
    <row r="7" customFormat="false" ht="24" hidden="false" customHeight="true" outlineLevel="0" collapsed="false">
      <c r="B7" s="20" t="s">
        <v>39</v>
      </c>
      <c r="C7" s="20" t="s">
        <v>40</v>
      </c>
      <c r="D7" s="21" t="s">
        <v>41</v>
      </c>
      <c r="E7" s="21" t="s">
        <v>42</v>
      </c>
      <c r="F7" s="21" t="s">
        <v>43</v>
      </c>
      <c r="G7" s="21" t="s">
        <v>44</v>
      </c>
      <c r="H7" s="21" t="s">
        <v>45</v>
      </c>
      <c r="I7" s="22" t="s">
        <v>46</v>
      </c>
      <c r="J7" s="22" t="s">
        <v>47</v>
      </c>
    </row>
    <row r="8" customFormat="false" ht="18" hidden="false" customHeight="true" outlineLevel="0" collapsed="false">
      <c r="B8" s="23" t="s">
        <v>11</v>
      </c>
      <c r="C8" s="24" t="s">
        <v>48</v>
      </c>
      <c r="D8" s="25" t="n">
        <v>4500</v>
      </c>
      <c r="E8" s="25" t="n">
        <v>4500</v>
      </c>
      <c r="F8" s="25" t="n">
        <v>1500</v>
      </c>
      <c r="G8" s="26" t="n">
        <f aca="false">IF(E8="","",E8-F8)</f>
        <v>3000</v>
      </c>
      <c r="H8" s="27" t="n">
        <f aca="false">IF(D8="","",D8-E8)</f>
        <v>0</v>
      </c>
      <c r="I8" s="28" t="n">
        <v>46157</v>
      </c>
      <c r="J8" s="29" t="s">
        <v>49</v>
      </c>
    </row>
    <row r="9" customFormat="false" ht="18" hidden="false" customHeight="true" outlineLevel="0" collapsed="false">
      <c r="B9" s="30" t="s">
        <v>11</v>
      </c>
      <c r="C9" s="31" t="s">
        <v>50</v>
      </c>
      <c r="D9" s="32" t="n">
        <v>500</v>
      </c>
      <c r="E9" s="32" t="n">
        <v>500</v>
      </c>
      <c r="F9" s="32" t="n">
        <v>500</v>
      </c>
      <c r="G9" s="26" t="n">
        <f aca="false">IF(E9="","",E9-F9)</f>
        <v>0</v>
      </c>
      <c r="H9" s="27" t="n">
        <f aca="false">IF(D9="","",D9-E9)</f>
        <v>0</v>
      </c>
      <c r="I9" s="33" t="n">
        <v>46157</v>
      </c>
      <c r="J9" s="34" t="s">
        <v>51</v>
      </c>
    </row>
    <row r="10" customFormat="false" ht="18" hidden="false" customHeight="true" outlineLevel="0" collapsed="false">
      <c r="B10" s="23" t="s">
        <v>52</v>
      </c>
      <c r="C10" s="24" t="s">
        <v>53</v>
      </c>
      <c r="D10" s="25" t="n">
        <v>6800</v>
      </c>
      <c r="E10" s="25" t="n">
        <v>7100</v>
      </c>
      <c r="F10" s="25" t="n">
        <v>2000</v>
      </c>
      <c r="G10" s="26" t="n">
        <f aca="false">IF(E10="","",E10-F10)</f>
        <v>5100</v>
      </c>
      <c r="H10" s="27" t="n">
        <f aca="false">IF(D10="","",D10-E10)</f>
        <v>-300</v>
      </c>
      <c r="I10" s="28" t="n">
        <v>46296</v>
      </c>
      <c r="J10" s="29" t="s">
        <v>49</v>
      </c>
    </row>
    <row r="11" customFormat="false" ht="18" hidden="false" customHeight="true" outlineLevel="0" collapsed="false">
      <c r="B11" s="30" t="s">
        <v>52</v>
      </c>
      <c r="C11" s="31" t="s">
        <v>54</v>
      </c>
      <c r="D11" s="32" t="n">
        <v>2400</v>
      </c>
      <c r="E11" s="32" t="n">
        <v>2400</v>
      </c>
      <c r="F11" s="32" t="n">
        <v>0</v>
      </c>
      <c r="G11" s="26" t="n">
        <f aca="false">IF(E11="","",E11-F11)</f>
        <v>2400</v>
      </c>
      <c r="H11" s="27" t="n">
        <f aca="false">IF(D11="","",D11-E11)</f>
        <v>0</v>
      </c>
      <c r="I11" s="33" t="n">
        <v>46296</v>
      </c>
      <c r="J11" s="34" t="s">
        <v>55</v>
      </c>
    </row>
    <row r="12" customFormat="false" ht="18" hidden="false" customHeight="true" outlineLevel="0" collapsed="false">
      <c r="B12" s="23" t="s">
        <v>52</v>
      </c>
      <c r="C12" s="24" t="s">
        <v>56</v>
      </c>
      <c r="D12" s="25" t="n">
        <v>450</v>
      </c>
      <c r="E12" s="25" t="n">
        <v>480</v>
      </c>
      <c r="F12" s="25" t="n">
        <v>480</v>
      </c>
      <c r="G12" s="26" t="n">
        <f aca="false">IF(E12="","",E12-F12)</f>
        <v>0</v>
      </c>
      <c r="H12" s="27" t="n">
        <f aca="false">IF(D12="","",D12-E12)</f>
        <v>-30</v>
      </c>
      <c r="I12" s="28" t="n">
        <v>46280</v>
      </c>
      <c r="J12" s="29" t="s">
        <v>51</v>
      </c>
    </row>
    <row r="13" customFormat="false" ht="18" hidden="false" customHeight="true" outlineLevel="0" collapsed="false">
      <c r="B13" s="30" t="s">
        <v>57</v>
      </c>
      <c r="C13" s="31" t="s">
        <v>58</v>
      </c>
      <c r="D13" s="32" t="n">
        <v>1200</v>
      </c>
      <c r="E13" s="32" t="n">
        <v>1350</v>
      </c>
      <c r="F13" s="32" t="n">
        <v>400</v>
      </c>
      <c r="G13" s="26" t="n">
        <f aca="false">IF(E13="","",E13-F13)</f>
        <v>950</v>
      </c>
      <c r="H13" s="27" t="n">
        <f aca="false">IF(D13="","",D13-E13)</f>
        <v>-150</v>
      </c>
      <c r="I13" s="33" t="n">
        <v>46285</v>
      </c>
      <c r="J13" s="34" t="s">
        <v>49</v>
      </c>
    </row>
    <row r="14" customFormat="false" ht="18" hidden="false" customHeight="true" outlineLevel="0" collapsed="false">
      <c r="B14" s="23" t="s">
        <v>57</v>
      </c>
      <c r="C14" s="24" t="s">
        <v>59</v>
      </c>
      <c r="D14" s="25" t="n">
        <v>600</v>
      </c>
      <c r="E14" s="25" t="n">
        <v>540</v>
      </c>
      <c r="F14" s="25" t="n">
        <v>540</v>
      </c>
      <c r="G14" s="26" t="n">
        <f aca="false">IF(E14="","",E14-F14)</f>
        <v>0</v>
      </c>
      <c r="H14" s="27" t="n">
        <f aca="false">IF(D14="","",D14-E14)</f>
        <v>60</v>
      </c>
      <c r="I14" s="28" t="n">
        <v>46235</v>
      </c>
      <c r="J14" s="29" t="s">
        <v>51</v>
      </c>
    </row>
    <row r="15" customFormat="false" ht="18" hidden="false" customHeight="true" outlineLevel="0" collapsed="false">
      <c r="B15" s="30" t="s">
        <v>57</v>
      </c>
      <c r="C15" s="31" t="s">
        <v>60</v>
      </c>
      <c r="D15" s="32" t="n">
        <v>250</v>
      </c>
      <c r="E15" s="32" t="n">
        <v>230</v>
      </c>
      <c r="F15" s="32" t="n">
        <v>230</v>
      </c>
      <c r="G15" s="26" t="n">
        <f aca="false">IF(E15="","",E15-F15)</f>
        <v>0</v>
      </c>
      <c r="H15" s="27" t="n">
        <f aca="false">IF(D15="","",D15-E15)</f>
        <v>20</v>
      </c>
      <c r="I15" s="33" t="n">
        <v>46235</v>
      </c>
      <c r="J15" s="34" t="s">
        <v>51</v>
      </c>
    </row>
    <row r="16" customFormat="false" ht="18" hidden="false" customHeight="true" outlineLevel="0" collapsed="false">
      <c r="B16" s="23" t="s">
        <v>61</v>
      </c>
      <c r="C16" s="24" t="s">
        <v>62</v>
      </c>
      <c r="D16" s="25" t="n">
        <v>1800</v>
      </c>
      <c r="E16" s="25" t="n">
        <v>1950</v>
      </c>
      <c r="F16" s="25" t="n">
        <v>500</v>
      </c>
      <c r="G16" s="26" t="n">
        <f aca="false">IF(E16="","",E16-F16)</f>
        <v>1450</v>
      </c>
      <c r="H16" s="27" t="n">
        <f aca="false">IF(D16="","",D16-E16)</f>
        <v>-150</v>
      </c>
      <c r="I16" s="28" t="n">
        <v>46204</v>
      </c>
      <c r="J16" s="29" t="s">
        <v>49</v>
      </c>
    </row>
    <row r="17" customFormat="false" ht="18" hidden="false" customHeight="true" outlineLevel="0" collapsed="false">
      <c r="B17" s="30" t="s">
        <v>61</v>
      </c>
      <c r="C17" s="31" t="s">
        <v>63</v>
      </c>
      <c r="D17" s="32" t="n">
        <v>700</v>
      </c>
      <c r="E17" s="32" t="n">
        <v>680</v>
      </c>
      <c r="F17" s="32" t="n">
        <v>680</v>
      </c>
      <c r="G17" s="26" t="n">
        <f aca="false">IF(E17="","",E17-F17)</f>
        <v>0</v>
      </c>
      <c r="H17" s="27" t="n">
        <f aca="false">IF(D17="","",D17-E17)</f>
        <v>20</v>
      </c>
      <c r="I17" s="33" t="n">
        <v>46204</v>
      </c>
      <c r="J17" s="34" t="s">
        <v>51</v>
      </c>
    </row>
    <row r="18" customFormat="false" ht="18" hidden="false" customHeight="true" outlineLevel="0" collapsed="false">
      <c r="B18" s="23" t="s">
        <v>61</v>
      </c>
      <c r="C18" s="24" t="s">
        <v>64</v>
      </c>
      <c r="D18" s="25" t="n">
        <v>1600</v>
      </c>
      <c r="E18" s="25" t="n">
        <v>1750</v>
      </c>
      <c r="F18" s="25" t="n">
        <v>1750</v>
      </c>
      <c r="G18" s="26" t="n">
        <f aca="false">IF(E18="","",E18-F18)</f>
        <v>0</v>
      </c>
      <c r="H18" s="27" t="n">
        <f aca="false">IF(D18="","",D18-E18)</f>
        <v>-150</v>
      </c>
      <c r="I18" s="28" t="n">
        <v>46174</v>
      </c>
      <c r="J18" s="29" t="s">
        <v>51</v>
      </c>
    </row>
    <row r="19" customFormat="false" ht="18" hidden="false" customHeight="true" outlineLevel="0" collapsed="false">
      <c r="B19" s="30" t="s">
        <v>61</v>
      </c>
      <c r="C19" s="31" t="s">
        <v>65</v>
      </c>
      <c r="D19" s="32" t="n">
        <v>400</v>
      </c>
      <c r="E19" s="32" t="n">
        <v>420</v>
      </c>
      <c r="F19" s="32" t="n">
        <v>420</v>
      </c>
      <c r="G19" s="26" t="n">
        <f aca="false">IF(E19="","",E19-F19)</f>
        <v>0</v>
      </c>
      <c r="H19" s="27" t="n">
        <f aca="false">IF(D19="","",D19-E19)</f>
        <v>-20</v>
      </c>
      <c r="I19" s="33" t="n">
        <v>46204</v>
      </c>
      <c r="J19" s="34" t="s">
        <v>51</v>
      </c>
    </row>
    <row r="20" customFormat="false" ht="18" hidden="false" customHeight="true" outlineLevel="0" collapsed="false">
      <c r="B20" s="23" t="s">
        <v>66</v>
      </c>
      <c r="C20" s="24" t="s">
        <v>67</v>
      </c>
      <c r="D20" s="25" t="n">
        <v>2200</v>
      </c>
      <c r="E20" s="25" t="n">
        <v>2200</v>
      </c>
      <c r="F20" s="25" t="n">
        <v>660</v>
      </c>
      <c r="G20" s="26" t="n">
        <f aca="false">IF(E20="","",E20-F20)</f>
        <v>1540</v>
      </c>
      <c r="H20" s="27" t="n">
        <f aca="false">IF(D20="","",D20-E20)</f>
        <v>0</v>
      </c>
      <c r="I20" s="28" t="n">
        <v>46305</v>
      </c>
      <c r="J20" s="29" t="s">
        <v>49</v>
      </c>
    </row>
    <row r="21" customFormat="false" ht="18" hidden="false" customHeight="true" outlineLevel="0" collapsed="false">
      <c r="B21" s="30" t="s">
        <v>66</v>
      </c>
      <c r="C21" s="31" t="s">
        <v>68</v>
      </c>
      <c r="D21" s="32" t="n">
        <v>1500</v>
      </c>
      <c r="E21" s="32" t="n">
        <v>1500</v>
      </c>
      <c r="F21" s="32" t="n">
        <v>450</v>
      </c>
      <c r="G21" s="26" t="n">
        <f aca="false">IF(E21="","",E21-F21)</f>
        <v>1050</v>
      </c>
      <c r="H21" s="27" t="n">
        <f aca="false">IF(D21="","",D21-E21)</f>
        <v>0</v>
      </c>
      <c r="I21" s="33" t="n">
        <v>46305</v>
      </c>
      <c r="J21" s="34" t="s">
        <v>49</v>
      </c>
    </row>
    <row r="22" customFormat="false" ht="18" hidden="false" customHeight="true" outlineLevel="0" collapsed="false">
      <c r="B22" s="23" t="s">
        <v>69</v>
      </c>
      <c r="C22" s="24" t="s">
        <v>70</v>
      </c>
      <c r="D22" s="25" t="n">
        <v>1200</v>
      </c>
      <c r="E22" s="25" t="n">
        <v>1200</v>
      </c>
      <c r="F22" s="25" t="n">
        <v>300</v>
      </c>
      <c r="G22" s="26" t="n">
        <f aca="false">IF(E22="","",E22-F22)</f>
        <v>900</v>
      </c>
      <c r="H22" s="27" t="n">
        <f aca="false">IF(D22="","",D22-E22)</f>
        <v>0</v>
      </c>
      <c r="I22" s="28" t="n">
        <v>46305</v>
      </c>
      <c r="J22" s="29" t="s">
        <v>49</v>
      </c>
    </row>
    <row r="23" customFormat="false" ht="18" hidden="false" customHeight="true" outlineLevel="0" collapsed="false">
      <c r="B23" s="30" t="s">
        <v>69</v>
      </c>
      <c r="C23" s="31" t="s">
        <v>71</v>
      </c>
      <c r="D23" s="32" t="n">
        <v>900</v>
      </c>
      <c r="E23" s="32" t="n">
        <v>0</v>
      </c>
      <c r="F23" s="32" t="n">
        <v>0</v>
      </c>
      <c r="G23" s="26" t="n">
        <f aca="false">IF(E23="","",E23-F23)</f>
        <v>0</v>
      </c>
      <c r="H23" s="27" t="n">
        <f aca="false">IF(D23="","",D23-E23)</f>
        <v>900</v>
      </c>
      <c r="I23" s="33" t="n">
        <v>46266</v>
      </c>
      <c r="J23" s="34" t="s">
        <v>55</v>
      </c>
    </row>
    <row r="24" customFormat="false" ht="18" hidden="false" customHeight="true" outlineLevel="0" collapsed="false">
      <c r="B24" s="23" t="s">
        <v>72</v>
      </c>
      <c r="C24" s="24" t="s">
        <v>73</v>
      </c>
      <c r="D24" s="25" t="n">
        <v>350</v>
      </c>
      <c r="E24" s="25" t="n">
        <v>380</v>
      </c>
      <c r="F24" s="25" t="n">
        <v>380</v>
      </c>
      <c r="G24" s="26" t="n">
        <f aca="false">IF(E24="","",E24-F24)</f>
        <v>0</v>
      </c>
      <c r="H24" s="27" t="n">
        <f aca="false">IF(D24="","",D24-E24)</f>
        <v>-30</v>
      </c>
      <c r="I24" s="28" t="n">
        <v>46223</v>
      </c>
      <c r="J24" s="29" t="s">
        <v>51</v>
      </c>
    </row>
    <row r="25" customFormat="false" ht="18" hidden="false" customHeight="true" outlineLevel="0" collapsed="false">
      <c r="B25" s="30" t="s">
        <v>72</v>
      </c>
      <c r="C25" s="31" t="s">
        <v>74</v>
      </c>
      <c r="D25" s="32" t="n">
        <v>200</v>
      </c>
      <c r="E25" s="32" t="n">
        <v>190</v>
      </c>
      <c r="F25" s="32" t="n">
        <v>190</v>
      </c>
      <c r="G25" s="26" t="n">
        <f aca="false">IF(E25="","",E25-F25)</f>
        <v>0</v>
      </c>
      <c r="H25" s="27" t="n">
        <f aca="false">IF(D25="","",D25-E25)</f>
        <v>10</v>
      </c>
      <c r="I25" s="33" t="n">
        <v>46266</v>
      </c>
      <c r="J25" s="34" t="s">
        <v>51</v>
      </c>
    </row>
    <row r="26" customFormat="false" ht="18" hidden="false" customHeight="true" outlineLevel="0" collapsed="false">
      <c r="B26" s="23" t="s">
        <v>72</v>
      </c>
      <c r="C26" s="24" t="s">
        <v>75</v>
      </c>
      <c r="D26" s="25" t="n">
        <v>180</v>
      </c>
      <c r="E26" s="25" t="n">
        <v>0</v>
      </c>
      <c r="F26" s="25" t="n">
        <v>0</v>
      </c>
      <c r="G26" s="26" t="n">
        <f aca="false">IF(E26="","",E26-F26)</f>
        <v>0</v>
      </c>
      <c r="H26" s="27" t="n">
        <f aca="false">IF(D26="","",D26-E26)</f>
        <v>180</v>
      </c>
      <c r="I26" s="28" t="n">
        <v>46327</v>
      </c>
      <c r="J26" s="29" t="s">
        <v>55</v>
      </c>
    </row>
    <row r="27" customFormat="false" ht="18" hidden="false" customHeight="true" outlineLevel="0" collapsed="false">
      <c r="B27" s="30" t="s">
        <v>76</v>
      </c>
      <c r="C27" s="31" t="s">
        <v>77</v>
      </c>
      <c r="D27" s="32" t="n">
        <v>450</v>
      </c>
      <c r="E27" s="32" t="n">
        <v>480</v>
      </c>
      <c r="F27" s="32" t="n">
        <v>100</v>
      </c>
      <c r="G27" s="26" t="n">
        <f aca="false">IF(E27="","",E27-F27)</f>
        <v>380</v>
      </c>
      <c r="H27" s="27" t="n">
        <f aca="false">IF(D27="","",D27-E27)</f>
        <v>-30</v>
      </c>
      <c r="I27" s="33" t="n">
        <v>46305</v>
      </c>
      <c r="J27" s="34" t="s">
        <v>49</v>
      </c>
    </row>
    <row r="28" customFormat="false" ht="18" hidden="false" customHeight="true" outlineLevel="0" collapsed="false">
      <c r="B28" s="23" t="s">
        <v>78</v>
      </c>
      <c r="C28" s="24" t="s">
        <v>79</v>
      </c>
      <c r="D28" s="25" t="n">
        <v>120</v>
      </c>
      <c r="E28" s="25" t="n">
        <v>120</v>
      </c>
      <c r="F28" s="25" t="n">
        <v>120</v>
      </c>
      <c r="G28" s="26" t="n">
        <f aca="false">IF(E28="","",E28-F28)</f>
        <v>0</v>
      </c>
      <c r="H28" s="27" t="n">
        <f aca="false">IF(D28="","",D28-E28)</f>
        <v>0</v>
      </c>
      <c r="I28" s="28" t="n">
        <v>46293</v>
      </c>
      <c r="J28" s="29" t="s">
        <v>51</v>
      </c>
    </row>
    <row r="29" customFormat="false" ht="18" hidden="false" customHeight="true" outlineLevel="0" collapsed="false">
      <c r="B29" s="30" t="s">
        <v>78</v>
      </c>
      <c r="C29" s="31" t="s">
        <v>80</v>
      </c>
      <c r="D29" s="32" t="n">
        <v>650</v>
      </c>
      <c r="E29" s="32" t="n">
        <v>650</v>
      </c>
      <c r="F29" s="32" t="n">
        <v>200</v>
      </c>
      <c r="G29" s="26" t="n">
        <f aca="false">IF(E29="","",E29-F29)</f>
        <v>450</v>
      </c>
      <c r="H29" s="27" t="n">
        <f aca="false">IF(D29="","",D29-E29)</f>
        <v>0</v>
      </c>
      <c r="I29" s="33" t="n">
        <v>46305</v>
      </c>
      <c r="J29" s="34" t="s">
        <v>49</v>
      </c>
    </row>
    <row r="30" customFormat="false" ht="18" hidden="false" customHeight="true" outlineLevel="0" collapsed="false">
      <c r="B30" s="23" t="s">
        <v>81</v>
      </c>
      <c r="C30" s="24" t="s">
        <v>82</v>
      </c>
      <c r="D30" s="25" t="n">
        <v>300</v>
      </c>
      <c r="E30" s="25" t="n">
        <v>280</v>
      </c>
      <c r="F30" s="25" t="n">
        <v>0</v>
      </c>
      <c r="G30" s="26" t="n">
        <f aca="false">IF(E30="","",E30-F30)</f>
        <v>280</v>
      </c>
      <c r="H30" s="27" t="n">
        <f aca="false">IF(D30="","",D30-E30)</f>
        <v>20</v>
      </c>
      <c r="I30" s="28" t="n">
        <v>46290</v>
      </c>
      <c r="J30" s="29" t="s">
        <v>55</v>
      </c>
    </row>
    <row r="31" customFormat="false" ht="18" hidden="false" customHeight="true" outlineLevel="0" collapsed="false">
      <c r="B31" s="30" t="s">
        <v>81</v>
      </c>
      <c r="C31" s="31" t="s">
        <v>83</v>
      </c>
      <c r="D31" s="32" t="n">
        <v>400</v>
      </c>
      <c r="E31" s="32" t="n">
        <v>450</v>
      </c>
      <c r="F31" s="32" t="n">
        <v>0</v>
      </c>
      <c r="G31" s="26" t="n">
        <f aca="false">IF(E31="","",E31-F31)</f>
        <v>450</v>
      </c>
      <c r="H31" s="27" t="n">
        <f aca="false">IF(D31="","",D31-E31)</f>
        <v>-50</v>
      </c>
      <c r="I31" s="33" t="n">
        <v>46300</v>
      </c>
      <c r="J31" s="34" t="s">
        <v>55</v>
      </c>
    </row>
    <row r="32" customFormat="false" ht="18" hidden="false" customHeight="true" outlineLevel="0" collapsed="false">
      <c r="B32" s="23" t="s">
        <v>81</v>
      </c>
      <c r="C32" s="24" t="s">
        <v>84</v>
      </c>
      <c r="D32" s="25" t="n">
        <v>250</v>
      </c>
      <c r="E32" s="25" t="n">
        <v>250</v>
      </c>
      <c r="F32" s="25" t="n">
        <v>250</v>
      </c>
      <c r="G32" s="26" t="n">
        <f aca="false">IF(E32="","",E32-F32)</f>
        <v>0</v>
      </c>
      <c r="H32" s="27" t="n">
        <f aca="false">IF(D32="","",D32-E32)</f>
        <v>0</v>
      </c>
      <c r="I32" s="28" t="n">
        <v>46305</v>
      </c>
      <c r="J32" s="29" t="s">
        <v>51</v>
      </c>
    </row>
    <row r="33" customFormat="false" ht="18" hidden="false" customHeight="true" outlineLevel="0" collapsed="false">
      <c r="B33" s="30" t="s">
        <v>81</v>
      </c>
      <c r="C33" s="31" t="s">
        <v>85</v>
      </c>
      <c r="D33" s="32" t="n">
        <v>1000</v>
      </c>
      <c r="E33" s="32" t="n">
        <v>0</v>
      </c>
      <c r="F33" s="32" t="n">
        <v>0</v>
      </c>
      <c r="G33" s="26" t="n">
        <f aca="false">IF(E33="","",E33-F33)</f>
        <v>0</v>
      </c>
      <c r="H33" s="27" t="n">
        <f aca="false">IF(D33="","",D33-E33)</f>
        <v>1000</v>
      </c>
      <c r="I33" s="34"/>
      <c r="J33" s="34" t="s">
        <v>55</v>
      </c>
    </row>
    <row r="34" customFormat="false" ht="18" hidden="false" customHeight="true" outlineLevel="0" collapsed="false">
      <c r="B34" s="35"/>
      <c r="C34" s="35"/>
      <c r="D34" s="36"/>
      <c r="E34" s="36"/>
      <c r="F34" s="36"/>
      <c r="G34" s="26" t="str">
        <f aca="false">IF(E34="","",E34-F34)</f>
        <v/>
      </c>
      <c r="H34" s="27" t="str">
        <f aca="false">IF(D34="","",D34-E34)</f>
        <v/>
      </c>
      <c r="I34" s="37"/>
      <c r="J34" s="37"/>
    </row>
    <row r="35" customFormat="false" ht="18" hidden="false" customHeight="true" outlineLevel="0" collapsed="false">
      <c r="B35" s="38"/>
      <c r="C35" s="38"/>
      <c r="D35" s="39"/>
      <c r="E35" s="39"/>
      <c r="F35" s="39"/>
      <c r="G35" s="26" t="str">
        <f aca="false">IF(E35="","",E35-F35)</f>
        <v/>
      </c>
      <c r="H35" s="27" t="str">
        <f aca="false">IF(D35="","",D35-E35)</f>
        <v/>
      </c>
      <c r="I35" s="40"/>
      <c r="J35" s="40"/>
    </row>
    <row r="36" customFormat="false" ht="18" hidden="false" customHeight="true" outlineLevel="0" collapsed="false">
      <c r="B36" s="35"/>
      <c r="C36" s="35"/>
      <c r="D36" s="36"/>
      <c r="E36" s="36"/>
      <c r="F36" s="36"/>
      <c r="G36" s="26" t="str">
        <f aca="false">IF(E36="","",E36-F36)</f>
        <v/>
      </c>
      <c r="H36" s="27" t="str">
        <f aca="false">IF(D36="","",D36-E36)</f>
        <v/>
      </c>
      <c r="I36" s="37"/>
      <c r="J36" s="37"/>
    </row>
    <row r="37" customFormat="false" ht="18" hidden="false" customHeight="true" outlineLevel="0" collapsed="false">
      <c r="B37" s="38"/>
      <c r="C37" s="38"/>
      <c r="D37" s="39"/>
      <c r="E37" s="39"/>
      <c r="F37" s="39"/>
      <c r="G37" s="26" t="str">
        <f aca="false">IF(E37="","",E37-F37)</f>
        <v/>
      </c>
      <c r="H37" s="27" t="str">
        <f aca="false">IF(D37="","",D37-E37)</f>
        <v/>
      </c>
      <c r="I37" s="40"/>
      <c r="J37" s="40"/>
    </row>
    <row r="38" customFormat="false" ht="18" hidden="false" customHeight="true" outlineLevel="0" collapsed="false">
      <c r="B38" s="35"/>
      <c r="C38" s="35"/>
      <c r="D38" s="36"/>
      <c r="E38" s="36"/>
      <c r="F38" s="36"/>
      <c r="G38" s="26" t="str">
        <f aca="false">IF(E38="","",E38-F38)</f>
        <v/>
      </c>
      <c r="H38" s="27" t="str">
        <f aca="false">IF(D38="","",D38-E38)</f>
        <v/>
      </c>
      <c r="I38" s="37"/>
      <c r="J38" s="37"/>
    </row>
    <row r="39" customFormat="false" ht="18" hidden="false" customHeight="true" outlineLevel="0" collapsed="false">
      <c r="B39" s="38"/>
      <c r="C39" s="38"/>
      <c r="D39" s="39"/>
      <c r="E39" s="39"/>
      <c r="F39" s="39"/>
      <c r="G39" s="26" t="str">
        <f aca="false">IF(E39="","",E39-F39)</f>
        <v/>
      </c>
      <c r="H39" s="27" t="str">
        <f aca="false">IF(D39="","",D39-E39)</f>
        <v/>
      </c>
      <c r="I39" s="40"/>
      <c r="J39" s="40"/>
    </row>
    <row r="40" customFormat="false" ht="18" hidden="false" customHeight="true" outlineLevel="0" collapsed="false">
      <c r="B40" s="35"/>
      <c r="C40" s="35"/>
      <c r="D40" s="36"/>
      <c r="E40" s="36"/>
      <c r="F40" s="36"/>
      <c r="G40" s="26" t="str">
        <f aca="false">IF(E40="","",E40-F40)</f>
        <v/>
      </c>
      <c r="H40" s="27" t="str">
        <f aca="false">IF(D40="","",D40-E40)</f>
        <v/>
      </c>
      <c r="I40" s="37"/>
      <c r="J40" s="37"/>
    </row>
    <row r="41" customFormat="false" ht="18" hidden="false" customHeight="true" outlineLevel="0" collapsed="false">
      <c r="B41" s="38"/>
      <c r="C41" s="38"/>
      <c r="D41" s="39"/>
      <c r="E41" s="39"/>
      <c r="F41" s="39"/>
      <c r="G41" s="26" t="str">
        <f aca="false">IF(E41="","",E41-F41)</f>
        <v/>
      </c>
      <c r="H41" s="27" t="str">
        <f aca="false">IF(D41="","",D41-E41)</f>
        <v/>
      </c>
      <c r="I41" s="40"/>
      <c r="J41" s="40"/>
    </row>
    <row r="42" customFormat="false" ht="18" hidden="false" customHeight="true" outlineLevel="0" collapsed="false">
      <c r="B42" s="35"/>
      <c r="C42" s="35"/>
      <c r="D42" s="36"/>
      <c r="E42" s="36"/>
      <c r="F42" s="36"/>
      <c r="G42" s="26" t="str">
        <f aca="false">IF(E42="","",E42-F42)</f>
        <v/>
      </c>
      <c r="H42" s="27" t="str">
        <f aca="false">IF(D42="","",D42-E42)</f>
        <v/>
      </c>
      <c r="I42" s="37"/>
      <c r="J42" s="37"/>
    </row>
    <row r="44" customFormat="false" ht="21.75" hidden="false" customHeight="true" outlineLevel="0" collapsed="false">
      <c r="B44" s="41" t="s">
        <v>32</v>
      </c>
      <c r="C44" s="41"/>
      <c r="D44" s="42" t="n">
        <f aca="false">SUM(D8:D42)</f>
        <v>30900</v>
      </c>
      <c r="E44" s="42" t="n">
        <f aca="false">SUM(E8:E42)</f>
        <v>29600</v>
      </c>
      <c r="F44" s="42" t="n">
        <f aca="false">SUM(F8:F42)</f>
        <v>11650</v>
      </c>
      <c r="G44" s="42" t="n">
        <f aca="false">SUM(G8:G42)</f>
        <v>17950</v>
      </c>
      <c r="H44" s="42" t="n">
        <f aca="false">SUM(H8:H42)</f>
        <v>1300</v>
      </c>
      <c r="I44" s="43"/>
      <c r="J44" s="44"/>
    </row>
  </sheetData>
  <mergeCells count="4">
    <mergeCell ref="B2:J4"/>
    <mergeCell ref="B5:J5"/>
    <mergeCell ref="B6:J6"/>
    <mergeCell ref="B44:C44"/>
  </mergeCells>
  <conditionalFormatting sqref="H8:H42">
    <cfRule type="cellIs" priority="2" operator="lessThan" aboveAverage="0" equalAverage="0" bottom="0" percent="0" rank="0" text="" dxfId="0">
      <formula>0</formula>
    </cfRule>
    <cfRule type="cellIs" priority="3" operator="greaterThan" aboveAverage="0" equalAverage="0" bottom="0" percent="0" rank="0" text="" dxfId="1">
      <formula>0</formula>
    </cfRule>
  </conditionalFormatting>
  <dataValidations count="2">
    <dataValidation allowBlank="true" errorStyle="stop" operator="between" showDropDown="false" showErrorMessage="false" showInputMessage="false" sqref="J8:J42" type="list">
      <formula1>"Offen,Angezahlt,Bezahlt"</formula1>
      <formula2>0</formula2>
    </dataValidation>
    <dataValidation allowBlank="true" errorStyle="stop" operator="between" showDropDown="false" showErrorMessage="false" showInputMessage="false" sqref="B8:B42" type="list">
      <formula1>"Location,Catering,Dekoration,Kleidung,Foto &amp; Film,Musik,Papeterie,Beauty,Zeremonie,Sonstiges"</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M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
    <col collapsed="false" customWidth="true" hidden="false" outlineLevel="0" max="3" min="3" style="0" width="24"/>
    <col collapsed="false" customWidth="true" hidden="false" outlineLevel="0" max="4" min="4" style="0" width="18"/>
    <col collapsed="false" customWidth="true" hidden="false" outlineLevel="0" max="5" min="5" style="0" width="12"/>
    <col collapsed="false" customWidth="true" hidden="false" outlineLevel="0" max="6" min="6" style="0" width="6"/>
    <col collapsed="false" customWidth="true" hidden="false" outlineLevel="0" max="7" min="7" style="0" width="11"/>
    <col collapsed="false" customWidth="true" hidden="false" outlineLevel="0" max="8" min="8" style="0" width="9"/>
    <col collapsed="false" customWidth="true" hidden="false" outlineLevel="0" max="10" min="9" style="0" width="8"/>
    <col collapsed="false" customWidth="true" hidden="false" outlineLevel="0" max="12" min="11" style="0" width="13"/>
    <col collapsed="false" customWidth="true" hidden="false" outlineLevel="0" max="13" min="13" style="0" width="26"/>
  </cols>
  <sheetData>
    <row r="2" customFormat="false" ht="19.5" hidden="false" customHeight="true" outlineLevel="0" collapsed="false">
      <c r="B2" s="1" t="s">
        <v>86</v>
      </c>
      <c r="C2" s="1"/>
      <c r="D2" s="1"/>
      <c r="E2" s="1"/>
      <c r="F2" s="1"/>
      <c r="G2" s="1"/>
      <c r="H2" s="1"/>
      <c r="I2" s="1"/>
      <c r="J2" s="1"/>
      <c r="K2" s="1"/>
      <c r="L2" s="1"/>
      <c r="M2" s="1"/>
    </row>
    <row r="3" customFormat="false" ht="21.75" hidden="false" customHeight="true" outlineLevel="0" collapsed="false">
      <c r="B3" s="1"/>
      <c r="C3" s="1"/>
      <c r="D3" s="1"/>
      <c r="E3" s="1"/>
      <c r="F3" s="1"/>
      <c r="G3" s="1"/>
      <c r="H3" s="1"/>
      <c r="I3" s="1"/>
      <c r="J3" s="1"/>
      <c r="K3" s="1"/>
      <c r="L3" s="1"/>
      <c r="M3" s="1"/>
    </row>
    <row r="4" customFormat="false" ht="19.5" hidden="false" customHeight="true" outlineLevel="0" collapsed="false">
      <c r="B4" s="1"/>
      <c r="C4" s="1"/>
      <c r="D4" s="1"/>
      <c r="E4" s="1"/>
      <c r="F4" s="1"/>
      <c r="G4" s="1"/>
      <c r="H4" s="1"/>
      <c r="I4" s="1"/>
      <c r="J4" s="1"/>
      <c r="K4" s="1"/>
      <c r="L4" s="1"/>
      <c r="M4" s="1"/>
    </row>
    <row r="5" customFormat="false" ht="3.75" hidden="false" customHeight="true" outlineLevel="0" collapsed="false">
      <c r="B5" s="2"/>
      <c r="C5" s="2"/>
      <c r="D5" s="2"/>
      <c r="E5" s="2"/>
      <c r="F5" s="2"/>
      <c r="G5" s="2"/>
      <c r="H5" s="2"/>
      <c r="I5" s="2"/>
      <c r="J5" s="2"/>
      <c r="K5" s="2"/>
      <c r="L5" s="2"/>
      <c r="M5" s="2"/>
    </row>
    <row r="6" customFormat="false" ht="18" hidden="false" customHeight="true" outlineLevel="0" collapsed="false">
      <c r="B6" s="3" t="s">
        <v>87</v>
      </c>
      <c r="C6" s="3"/>
      <c r="D6" s="3"/>
      <c r="E6" s="3"/>
      <c r="F6" s="3"/>
      <c r="G6" s="3"/>
      <c r="H6" s="3"/>
      <c r="I6" s="3"/>
      <c r="J6" s="3"/>
      <c r="K6" s="3"/>
      <c r="L6" s="3"/>
      <c r="M6" s="3"/>
    </row>
    <row r="7" customFormat="false" ht="24" hidden="false" customHeight="true" outlineLevel="0" collapsed="false">
      <c r="B7" s="22" t="s">
        <v>88</v>
      </c>
      <c r="C7" s="20" t="s">
        <v>89</v>
      </c>
      <c r="D7" s="20" t="s">
        <v>39</v>
      </c>
      <c r="E7" s="22" t="s">
        <v>47</v>
      </c>
      <c r="F7" s="22" t="s">
        <v>90</v>
      </c>
      <c r="G7" s="22" t="s">
        <v>91</v>
      </c>
      <c r="H7" s="22" t="s">
        <v>92</v>
      </c>
      <c r="I7" s="22" t="s">
        <v>93</v>
      </c>
      <c r="J7" s="22" t="s">
        <v>94</v>
      </c>
      <c r="K7" s="20" t="s">
        <v>95</v>
      </c>
      <c r="L7" s="22" t="s">
        <v>96</v>
      </c>
      <c r="M7" s="20" t="s">
        <v>97</v>
      </c>
    </row>
    <row r="8" customFormat="false" ht="18" hidden="false" customHeight="true" outlineLevel="0" collapsed="false">
      <c r="B8" s="45" t="n">
        <f aca="false">IF(C8="","",ROW()-7)</f>
        <v>1</v>
      </c>
      <c r="C8" s="46" t="s">
        <v>98</v>
      </c>
      <c r="D8" s="47" t="s">
        <v>99</v>
      </c>
      <c r="E8" s="48" t="s">
        <v>100</v>
      </c>
      <c r="F8" s="48" t="n">
        <v>2</v>
      </c>
      <c r="G8" s="48" t="s">
        <v>101</v>
      </c>
      <c r="H8" s="48" t="s">
        <v>101</v>
      </c>
      <c r="I8" s="48" t="s">
        <v>101</v>
      </c>
      <c r="J8" s="48" t="s">
        <v>102</v>
      </c>
      <c r="K8" s="47" t="s">
        <v>103</v>
      </c>
      <c r="L8" s="48" t="s">
        <v>101</v>
      </c>
      <c r="M8" s="49" t="s">
        <v>104</v>
      </c>
    </row>
    <row r="9" customFormat="false" ht="18" hidden="false" customHeight="true" outlineLevel="0" collapsed="false">
      <c r="B9" s="45" t="n">
        <f aca="false">IF(C9="","",ROW()-7)</f>
        <v>2</v>
      </c>
      <c r="C9" s="50" t="s">
        <v>105</v>
      </c>
      <c r="D9" s="51" t="s">
        <v>99</v>
      </c>
      <c r="E9" s="52" t="s">
        <v>100</v>
      </c>
      <c r="F9" s="52" t="n">
        <v>1</v>
      </c>
      <c r="G9" s="52" t="s">
        <v>106</v>
      </c>
      <c r="H9" s="52" t="s">
        <v>101</v>
      </c>
      <c r="I9" s="52" t="s">
        <v>101</v>
      </c>
      <c r="J9" s="52" t="s">
        <v>102</v>
      </c>
      <c r="K9" s="51" t="s">
        <v>107</v>
      </c>
      <c r="L9" s="52" t="s">
        <v>101</v>
      </c>
      <c r="M9" s="53" t="s">
        <v>108</v>
      </c>
    </row>
    <row r="10" customFormat="false" ht="18" hidden="false" customHeight="true" outlineLevel="0" collapsed="false">
      <c r="B10" s="45" t="n">
        <f aca="false">IF(C10="","",ROW()-7)</f>
        <v>3</v>
      </c>
      <c r="C10" s="46" t="s">
        <v>109</v>
      </c>
      <c r="D10" s="47" t="s">
        <v>110</v>
      </c>
      <c r="E10" s="48" t="s">
        <v>100</v>
      </c>
      <c r="F10" s="48" t="n">
        <v>2</v>
      </c>
      <c r="G10" s="48" t="s">
        <v>101</v>
      </c>
      <c r="H10" s="48" t="s">
        <v>101</v>
      </c>
      <c r="I10" s="48" t="s">
        <v>101</v>
      </c>
      <c r="J10" s="48" t="s">
        <v>111</v>
      </c>
      <c r="K10" s="47" t="s">
        <v>103</v>
      </c>
      <c r="L10" s="48" t="s">
        <v>101</v>
      </c>
      <c r="M10" s="49" t="s">
        <v>112</v>
      </c>
    </row>
    <row r="11" customFormat="false" ht="18" hidden="false" customHeight="true" outlineLevel="0" collapsed="false">
      <c r="B11" s="45" t="n">
        <f aca="false">IF(C11="","",ROW()-7)</f>
        <v>4</v>
      </c>
      <c r="C11" s="50" t="s">
        <v>113</v>
      </c>
      <c r="D11" s="51" t="s">
        <v>110</v>
      </c>
      <c r="E11" s="52" t="s">
        <v>100</v>
      </c>
      <c r="F11" s="52" t="n">
        <v>1</v>
      </c>
      <c r="G11" s="52" t="s">
        <v>106</v>
      </c>
      <c r="H11" s="52" t="s">
        <v>101</v>
      </c>
      <c r="I11" s="52" t="s">
        <v>101</v>
      </c>
      <c r="J11" s="52" t="s">
        <v>111</v>
      </c>
      <c r="K11" s="51" t="s">
        <v>103</v>
      </c>
      <c r="L11" s="52" t="s">
        <v>106</v>
      </c>
      <c r="M11" s="53" t="s">
        <v>114</v>
      </c>
    </row>
    <row r="12" customFormat="false" ht="18" hidden="false" customHeight="true" outlineLevel="0" collapsed="false">
      <c r="B12" s="45" t="n">
        <f aca="false">IF(C12="","",ROW()-7)</f>
        <v>5</v>
      </c>
      <c r="C12" s="46" t="s">
        <v>115</v>
      </c>
      <c r="D12" s="47" t="s">
        <v>116</v>
      </c>
      <c r="E12" s="48" t="s">
        <v>100</v>
      </c>
      <c r="F12" s="48" t="n">
        <v>2</v>
      </c>
      <c r="G12" s="48" t="s">
        <v>106</v>
      </c>
      <c r="H12" s="48" t="s">
        <v>101</v>
      </c>
      <c r="I12" s="48" t="s">
        <v>101</v>
      </c>
      <c r="J12" s="48" t="s">
        <v>117</v>
      </c>
      <c r="K12" s="47" t="s">
        <v>118</v>
      </c>
      <c r="L12" s="48" t="s">
        <v>101</v>
      </c>
      <c r="M12" s="49"/>
    </row>
    <row r="13" customFormat="false" ht="18" hidden="false" customHeight="true" outlineLevel="0" collapsed="false">
      <c r="B13" s="45" t="n">
        <f aca="false">IF(C13="","",ROW()-7)</f>
        <v>6</v>
      </c>
      <c r="C13" s="50" t="s">
        <v>119</v>
      </c>
      <c r="D13" s="51" t="s">
        <v>116</v>
      </c>
      <c r="E13" s="52" t="s">
        <v>100</v>
      </c>
      <c r="F13" s="52" t="n">
        <v>1</v>
      </c>
      <c r="G13" s="52" t="s">
        <v>106</v>
      </c>
      <c r="H13" s="52" t="s">
        <v>101</v>
      </c>
      <c r="I13" s="52" t="s">
        <v>101</v>
      </c>
      <c r="J13" s="52" t="s">
        <v>117</v>
      </c>
      <c r="K13" s="51" t="s">
        <v>120</v>
      </c>
      <c r="L13" s="52" t="s">
        <v>106</v>
      </c>
      <c r="M13" s="53" t="s">
        <v>121</v>
      </c>
    </row>
    <row r="14" customFormat="false" ht="18" hidden="false" customHeight="true" outlineLevel="0" collapsed="false">
      <c r="B14" s="45" t="n">
        <f aca="false">IF(C14="","",ROW()-7)</f>
        <v>7</v>
      </c>
      <c r="C14" s="46" t="s">
        <v>122</v>
      </c>
      <c r="D14" s="47" t="s">
        <v>116</v>
      </c>
      <c r="E14" s="48" t="s">
        <v>55</v>
      </c>
      <c r="F14" s="48" t="n">
        <v>2</v>
      </c>
      <c r="G14" s="48" t="s">
        <v>106</v>
      </c>
      <c r="H14" s="48" t="s">
        <v>101</v>
      </c>
      <c r="I14" s="48" t="s">
        <v>101</v>
      </c>
      <c r="J14" s="48" t="s">
        <v>117</v>
      </c>
      <c r="K14" s="47" t="s">
        <v>103</v>
      </c>
      <c r="L14" s="48" t="s">
        <v>101</v>
      </c>
      <c r="M14" s="49" t="s">
        <v>123</v>
      </c>
    </row>
    <row r="15" customFormat="false" ht="18" hidden="false" customHeight="true" outlineLevel="0" collapsed="false">
      <c r="B15" s="45" t="n">
        <f aca="false">IF(C15="","",ROW()-7)</f>
        <v>8</v>
      </c>
      <c r="C15" s="50" t="s">
        <v>124</v>
      </c>
      <c r="D15" s="51" t="s">
        <v>116</v>
      </c>
      <c r="E15" s="52" t="s">
        <v>100</v>
      </c>
      <c r="F15" s="52" t="n">
        <v>1</v>
      </c>
      <c r="G15" s="52" t="s">
        <v>106</v>
      </c>
      <c r="H15" s="52" t="s">
        <v>101</v>
      </c>
      <c r="I15" s="52" t="s">
        <v>101</v>
      </c>
      <c r="J15" s="52" t="s">
        <v>125</v>
      </c>
      <c r="K15" s="51" t="s">
        <v>107</v>
      </c>
      <c r="L15" s="52" t="s">
        <v>106</v>
      </c>
      <c r="M15" s="53"/>
    </row>
    <row r="16" customFormat="false" ht="18" hidden="false" customHeight="true" outlineLevel="0" collapsed="false">
      <c r="B16" s="45" t="n">
        <f aca="false">IF(C16="","",ROW()-7)</f>
        <v>9</v>
      </c>
      <c r="C16" s="46" t="s">
        <v>126</v>
      </c>
      <c r="D16" s="47" t="s">
        <v>127</v>
      </c>
      <c r="E16" s="48" t="s">
        <v>55</v>
      </c>
      <c r="F16" s="48" t="n">
        <v>2</v>
      </c>
      <c r="G16" s="48" t="s">
        <v>106</v>
      </c>
      <c r="H16" s="48" t="s">
        <v>106</v>
      </c>
      <c r="I16" s="48" t="s">
        <v>101</v>
      </c>
      <c r="J16" s="48" t="s">
        <v>128</v>
      </c>
      <c r="K16" s="47" t="s">
        <v>103</v>
      </c>
      <c r="L16" s="48" t="s">
        <v>106</v>
      </c>
      <c r="M16" s="49"/>
    </row>
    <row r="17" customFormat="false" ht="18" hidden="false" customHeight="true" outlineLevel="0" collapsed="false">
      <c r="B17" s="45" t="n">
        <f aca="false">IF(C17="","",ROW()-7)</f>
        <v>10</v>
      </c>
      <c r="C17" s="50" t="s">
        <v>129</v>
      </c>
      <c r="D17" s="51" t="s">
        <v>127</v>
      </c>
      <c r="E17" s="52" t="s">
        <v>100</v>
      </c>
      <c r="F17" s="52" t="n">
        <v>1</v>
      </c>
      <c r="G17" s="52" t="s">
        <v>106</v>
      </c>
      <c r="H17" s="52" t="s">
        <v>106</v>
      </c>
      <c r="I17" s="52" t="s">
        <v>101</v>
      </c>
      <c r="J17" s="52" t="s">
        <v>128</v>
      </c>
      <c r="K17" s="51" t="s">
        <v>118</v>
      </c>
      <c r="L17" s="52" t="s">
        <v>106</v>
      </c>
      <c r="M17" s="53"/>
    </row>
    <row r="18" customFormat="false" ht="18" hidden="false" customHeight="true" outlineLevel="0" collapsed="false">
      <c r="B18" s="45" t="n">
        <f aca="false">IF(C18="","",ROW()-7)</f>
        <v>11</v>
      </c>
      <c r="C18" s="46" t="s">
        <v>130</v>
      </c>
      <c r="D18" s="47" t="s">
        <v>99</v>
      </c>
      <c r="E18" s="48" t="s">
        <v>100</v>
      </c>
      <c r="F18" s="48" t="n">
        <v>4</v>
      </c>
      <c r="G18" s="48" t="s">
        <v>106</v>
      </c>
      <c r="H18" s="48" t="s">
        <v>101</v>
      </c>
      <c r="I18" s="48" t="s">
        <v>101</v>
      </c>
      <c r="J18" s="48" t="s">
        <v>131</v>
      </c>
      <c r="K18" s="47" t="s">
        <v>103</v>
      </c>
      <c r="L18" s="48" t="s">
        <v>101</v>
      </c>
      <c r="M18" s="49" t="s">
        <v>132</v>
      </c>
    </row>
    <row r="19" customFormat="false" ht="18" hidden="false" customHeight="true" outlineLevel="0" collapsed="false">
      <c r="B19" s="45" t="n">
        <f aca="false">IF(C19="","",ROW()-7)</f>
        <v>12</v>
      </c>
      <c r="C19" s="50" t="s">
        <v>133</v>
      </c>
      <c r="D19" s="51" t="s">
        <v>99</v>
      </c>
      <c r="E19" s="52" t="s">
        <v>100</v>
      </c>
      <c r="F19" s="52" t="n">
        <v>1</v>
      </c>
      <c r="G19" s="52" t="s">
        <v>101</v>
      </c>
      <c r="H19" s="52" t="s">
        <v>101</v>
      </c>
      <c r="I19" s="52" t="s">
        <v>101</v>
      </c>
      <c r="J19" s="52" t="s">
        <v>102</v>
      </c>
      <c r="K19" s="51" t="s">
        <v>107</v>
      </c>
      <c r="L19" s="52" t="s">
        <v>101</v>
      </c>
      <c r="M19" s="53" t="s">
        <v>134</v>
      </c>
    </row>
    <row r="20" customFormat="false" ht="18" hidden="false" customHeight="true" outlineLevel="0" collapsed="false">
      <c r="B20" s="45" t="n">
        <f aca="false">IF(C20="","",ROW()-7)</f>
        <v>13</v>
      </c>
      <c r="C20" s="46" t="s">
        <v>135</v>
      </c>
      <c r="D20" s="47" t="s">
        <v>116</v>
      </c>
      <c r="E20" s="48" t="s">
        <v>136</v>
      </c>
      <c r="F20" s="48" t="n">
        <v>2</v>
      </c>
      <c r="G20" s="48" t="s">
        <v>106</v>
      </c>
      <c r="H20" s="48" t="s">
        <v>106</v>
      </c>
      <c r="I20" s="48" t="s">
        <v>106</v>
      </c>
      <c r="J20" s="48"/>
      <c r="K20" s="47"/>
      <c r="L20" s="48" t="s">
        <v>106</v>
      </c>
      <c r="M20" s="49" t="s">
        <v>137</v>
      </c>
    </row>
    <row r="21" customFormat="false" ht="18" hidden="false" customHeight="true" outlineLevel="0" collapsed="false">
      <c r="B21" s="45" t="n">
        <f aca="false">IF(C21="","",ROW()-7)</f>
        <v>14</v>
      </c>
      <c r="C21" s="50" t="s">
        <v>138</v>
      </c>
      <c r="D21" s="51" t="s">
        <v>110</v>
      </c>
      <c r="E21" s="52" t="s">
        <v>100</v>
      </c>
      <c r="F21" s="52" t="n">
        <v>1</v>
      </c>
      <c r="G21" s="52" t="s">
        <v>106</v>
      </c>
      <c r="H21" s="52" t="s">
        <v>101</v>
      </c>
      <c r="I21" s="52" t="s">
        <v>101</v>
      </c>
      <c r="J21" s="52" t="s">
        <v>111</v>
      </c>
      <c r="K21" s="51" t="s">
        <v>120</v>
      </c>
      <c r="L21" s="52" t="s">
        <v>106</v>
      </c>
      <c r="M21" s="53" t="s">
        <v>139</v>
      </c>
    </row>
    <row r="22" customFormat="false" ht="18" hidden="false" customHeight="true" outlineLevel="0" collapsed="false">
      <c r="B22" s="45" t="n">
        <f aca="false">IF(C22="","",ROW()-7)</f>
        <v>15</v>
      </c>
      <c r="C22" s="46" t="s">
        <v>140</v>
      </c>
      <c r="D22" s="47" t="s">
        <v>127</v>
      </c>
      <c r="E22" s="48" t="s">
        <v>55</v>
      </c>
      <c r="F22" s="48" t="n">
        <v>1</v>
      </c>
      <c r="G22" s="48" t="s">
        <v>106</v>
      </c>
      <c r="H22" s="48" t="s">
        <v>106</v>
      </c>
      <c r="I22" s="48" t="s">
        <v>101</v>
      </c>
      <c r="J22" s="48" t="s">
        <v>128</v>
      </c>
      <c r="K22" s="47" t="s">
        <v>103</v>
      </c>
      <c r="L22" s="48" t="s">
        <v>106</v>
      </c>
      <c r="M22" s="49"/>
    </row>
    <row r="23" customFormat="false" ht="18" hidden="false" customHeight="true" outlineLevel="0" collapsed="false">
      <c r="B23" s="45" t="n">
        <f aca="false">IF(C23="","",ROW()-7)</f>
        <v>16</v>
      </c>
      <c r="C23" s="50" t="s">
        <v>141</v>
      </c>
      <c r="D23" s="51" t="s">
        <v>116</v>
      </c>
      <c r="E23" s="52" t="s">
        <v>100</v>
      </c>
      <c r="F23" s="52" t="n">
        <v>3</v>
      </c>
      <c r="G23" s="52" t="s">
        <v>106</v>
      </c>
      <c r="H23" s="52" t="s">
        <v>101</v>
      </c>
      <c r="I23" s="52" t="s">
        <v>101</v>
      </c>
      <c r="J23" s="52" t="s">
        <v>125</v>
      </c>
      <c r="K23" s="51" t="s">
        <v>103</v>
      </c>
      <c r="L23" s="52" t="s">
        <v>101</v>
      </c>
      <c r="M23" s="53" t="s">
        <v>142</v>
      </c>
    </row>
    <row r="24" customFormat="false" ht="18" hidden="false" customHeight="true" outlineLevel="0" collapsed="false">
      <c r="B24" s="45" t="n">
        <f aca="false">IF(C24="","",ROW()-7)</f>
        <v>17</v>
      </c>
      <c r="C24" s="46" t="s">
        <v>143</v>
      </c>
      <c r="D24" s="47" t="s">
        <v>116</v>
      </c>
      <c r="E24" s="48" t="s">
        <v>100</v>
      </c>
      <c r="F24" s="48" t="n">
        <v>1</v>
      </c>
      <c r="G24" s="48" t="s">
        <v>106</v>
      </c>
      <c r="H24" s="48" t="s">
        <v>101</v>
      </c>
      <c r="I24" s="48" t="s">
        <v>101</v>
      </c>
      <c r="J24" s="48" t="s">
        <v>125</v>
      </c>
      <c r="K24" s="47" t="s">
        <v>107</v>
      </c>
      <c r="L24" s="48" t="s">
        <v>101</v>
      </c>
      <c r="M24" s="49"/>
    </row>
    <row r="25" customFormat="false" ht="18" hidden="false" customHeight="true" outlineLevel="0" collapsed="false">
      <c r="B25" s="45" t="n">
        <f aca="false">IF(C25="","",ROW()-7)</f>
        <v>18</v>
      </c>
      <c r="C25" s="50" t="s">
        <v>144</v>
      </c>
      <c r="D25" s="51" t="s">
        <v>99</v>
      </c>
      <c r="E25" s="52" t="s">
        <v>136</v>
      </c>
      <c r="F25" s="52" t="n">
        <v>1</v>
      </c>
      <c r="G25" s="52" t="s">
        <v>106</v>
      </c>
      <c r="H25" s="52" t="s">
        <v>106</v>
      </c>
      <c r="I25" s="52" t="s">
        <v>106</v>
      </c>
      <c r="J25" s="52"/>
      <c r="K25" s="51"/>
      <c r="L25" s="52" t="s">
        <v>106</v>
      </c>
      <c r="M25" s="53" t="s">
        <v>145</v>
      </c>
    </row>
    <row r="26" customFormat="false" ht="18" hidden="false" customHeight="true" outlineLevel="0" collapsed="false">
      <c r="B26" s="45" t="str">
        <f aca="false">IF(C26="","",ROW()-7)</f>
        <v/>
      </c>
      <c r="C26" s="54"/>
      <c r="D26" s="54"/>
      <c r="E26" s="55"/>
      <c r="F26" s="55"/>
      <c r="G26" s="55"/>
      <c r="H26" s="55"/>
      <c r="I26" s="55"/>
      <c r="J26" s="55"/>
      <c r="K26" s="54"/>
      <c r="L26" s="55"/>
      <c r="M26" s="54"/>
    </row>
    <row r="27" customFormat="false" ht="18" hidden="false" customHeight="true" outlineLevel="0" collapsed="false">
      <c r="B27" s="45" t="str">
        <f aca="false">IF(C27="","",ROW()-7)</f>
        <v/>
      </c>
      <c r="C27" s="56"/>
      <c r="D27" s="56"/>
      <c r="E27" s="57"/>
      <c r="F27" s="57"/>
      <c r="G27" s="57"/>
      <c r="H27" s="57"/>
      <c r="I27" s="57"/>
      <c r="J27" s="57"/>
      <c r="K27" s="56"/>
      <c r="L27" s="57"/>
      <c r="M27" s="56"/>
    </row>
    <row r="28" customFormat="false" ht="18" hidden="false" customHeight="true" outlineLevel="0" collapsed="false">
      <c r="B28" s="45" t="str">
        <f aca="false">IF(C28="","",ROW()-7)</f>
        <v/>
      </c>
      <c r="C28" s="54"/>
      <c r="D28" s="54"/>
      <c r="E28" s="55"/>
      <c r="F28" s="55"/>
      <c r="G28" s="55"/>
      <c r="H28" s="55"/>
      <c r="I28" s="55"/>
      <c r="J28" s="55"/>
      <c r="K28" s="54"/>
      <c r="L28" s="55"/>
      <c r="M28" s="54"/>
    </row>
    <row r="29" customFormat="false" ht="18" hidden="false" customHeight="true" outlineLevel="0" collapsed="false">
      <c r="B29" s="45" t="str">
        <f aca="false">IF(C29="","",ROW()-7)</f>
        <v/>
      </c>
      <c r="C29" s="56"/>
      <c r="D29" s="56"/>
      <c r="E29" s="57"/>
      <c r="F29" s="57"/>
      <c r="G29" s="57"/>
      <c r="H29" s="57"/>
      <c r="I29" s="57"/>
      <c r="J29" s="57"/>
      <c r="K29" s="56"/>
      <c r="L29" s="57"/>
      <c r="M29" s="56"/>
    </row>
    <row r="30" customFormat="false" ht="18" hidden="false" customHeight="true" outlineLevel="0" collapsed="false">
      <c r="B30" s="45" t="str">
        <f aca="false">IF(C30="","",ROW()-7)</f>
        <v/>
      </c>
      <c r="C30" s="54"/>
      <c r="D30" s="54"/>
      <c r="E30" s="55"/>
      <c r="F30" s="55"/>
      <c r="G30" s="55"/>
      <c r="H30" s="55"/>
      <c r="I30" s="55"/>
      <c r="J30" s="55"/>
      <c r="K30" s="54"/>
      <c r="L30" s="55"/>
      <c r="M30" s="54"/>
    </row>
    <row r="31" customFormat="false" ht="18" hidden="false" customHeight="true" outlineLevel="0" collapsed="false">
      <c r="B31" s="45" t="str">
        <f aca="false">IF(C31="","",ROW()-7)</f>
        <v/>
      </c>
      <c r="C31" s="56"/>
      <c r="D31" s="56"/>
      <c r="E31" s="57"/>
      <c r="F31" s="57"/>
      <c r="G31" s="57"/>
      <c r="H31" s="57"/>
      <c r="I31" s="57"/>
      <c r="J31" s="57"/>
      <c r="K31" s="56"/>
      <c r="L31" s="57"/>
      <c r="M31" s="56"/>
    </row>
    <row r="32" customFormat="false" ht="18" hidden="false" customHeight="true" outlineLevel="0" collapsed="false">
      <c r="B32" s="45" t="str">
        <f aca="false">IF(C32="","",ROW()-7)</f>
        <v/>
      </c>
      <c r="C32" s="54"/>
      <c r="D32" s="54"/>
      <c r="E32" s="55"/>
      <c r="F32" s="55"/>
      <c r="G32" s="55"/>
      <c r="H32" s="55"/>
      <c r="I32" s="55"/>
      <c r="J32" s="55"/>
      <c r="K32" s="54"/>
      <c r="L32" s="55"/>
      <c r="M32" s="54"/>
    </row>
    <row r="33" customFormat="false" ht="18" hidden="false" customHeight="true" outlineLevel="0" collapsed="false">
      <c r="B33" s="45" t="str">
        <f aca="false">IF(C33="","",ROW()-7)</f>
        <v/>
      </c>
      <c r="C33" s="56"/>
      <c r="D33" s="56"/>
      <c r="E33" s="57"/>
      <c r="F33" s="57"/>
      <c r="G33" s="57"/>
      <c r="H33" s="57"/>
      <c r="I33" s="57"/>
      <c r="J33" s="57"/>
      <c r="K33" s="56"/>
      <c r="L33" s="57"/>
      <c r="M33" s="56"/>
    </row>
    <row r="34" customFormat="false" ht="18" hidden="false" customHeight="true" outlineLevel="0" collapsed="false">
      <c r="B34" s="45" t="str">
        <f aca="false">IF(C34="","",ROW()-7)</f>
        <v/>
      </c>
      <c r="C34" s="54"/>
      <c r="D34" s="54"/>
      <c r="E34" s="55"/>
      <c r="F34" s="55"/>
      <c r="G34" s="55"/>
      <c r="H34" s="55"/>
      <c r="I34" s="55"/>
      <c r="J34" s="55"/>
      <c r="K34" s="54"/>
      <c r="L34" s="55"/>
      <c r="M34" s="54"/>
    </row>
    <row r="35" customFormat="false" ht="18" hidden="false" customHeight="true" outlineLevel="0" collapsed="false">
      <c r="B35" s="45" t="str">
        <f aca="false">IF(C35="","",ROW()-7)</f>
        <v/>
      </c>
      <c r="C35" s="56"/>
      <c r="D35" s="56"/>
      <c r="E35" s="57"/>
      <c r="F35" s="57"/>
      <c r="G35" s="57"/>
      <c r="H35" s="57"/>
      <c r="I35" s="57"/>
      <c r="J35" s="57"/>
      <c r="K35" s="56"/>
      <c r="L35" s="57"/>
      <c r="M35" s="56"/>
    </row>
    <row r="36" customFormat="false" ht="18" hidden="false" customHeight="true" outlineLevel="0" collapsed="false">
      <c r="B36" s="45" t="str">
        <f aca="false">IF(C36="","",ROW()-7)</f>
        <v/>
      </c>
      <c r="C36" s="54"/>
      <c r="D36" s="54"/>
      <c r="E36" s="55"/>
      <c r="F36" s="55"/>
      <c r="G36" s="55"/>
      <c r="H36" s="55"/>
      <c r="I36" s="55"/>
      <c r="J36" s="55"/>
      <c r="K36" s="54"/>
      <c r="L36" s="55"/>
      <c r="M36" s="54"/>
    </row>
    <row r="37" customFormat="false" ht="18" hidden="false" customHeight="true" outlineLevel="0" collapsed="false">
      <c r="B37" s="45" t="str">
        <f aca="false">IF(C37="","",ROW()-7)</f>
        <v/>
      </c>
      <c r="C37" s="56"/>
      <c r="D37" s="56"/>
      <c r="E37" s="57"/>
      <c r="F37" s="57"/>
      <c r="G37" s="57"/>
      <c r="H37" s="57"/>
      <c r="I37" s="57"/>
      <c r="J37" s="57"/>
      <c r="K37" s="56"/>
      <c r="L37" s="57"/>
      <c r="M37" s="56"/>
    </row>
    <row r="38" customFormat="false" ht="18" hidden="false" customHeight="true" outlineLevel="0" collapsed="false">
      <c r="B38" s="45" t="str">
        <f aca="false">IF(C38="","",ROW()-7)</f>
        <v/>
      </c>
      <c r="C38" s="54"/>
      <c r="D38" s="54"/>
      <c r="E38" s="55"/>
      <c r="F38" s="55"/>
      <c r="G38" s="55"/>
      <c r="H38" s="55"/>
      <c r="I38" s="55"/>
      <c r="J38" s="55"/>
      <c r="K38" s="54"/>
      <c r="L38" s="55"/>
      <c r="M38" s="54"/>
    </row>
    <row r="39" customFormat="false" ht="18" hidden="false" customHeight="true" outlineLevel="0" collapsed="false">
      <c r="B39" s="45" t="str">
        <f aca="false">IF(C39="","",ROW()-7)</f>
        <v/>
      </c>
      <c r="C39" s="56"/>
      <c r="D39" s="56"/>
      <c r="E39" s="57"/>
      <c r="F39" s="57"/>
      <c r="G39" s="57"/>
      <c r="H39" s="57"/>
      <c r="I39" s="57"/>
      <c r="J39" s="57"/>
      <c r="K39" s="56"/>
      <c r="L39" s="57"/>
      <c r="M39" s="56"/>
    </row>
    <row r="40" customFormat="false" ht="18" hidden="false" customHeight="true" outlineLevel="0" collapsed="false">
      <c r="B40" s="45" t="str">
        <f aca="false">IF(C40="","",ROW()-7)</f>
        <v/>
      </c>
      <c r="C40" s="54"/>
      <c r="D40" s="54"/>
      <c r="E40" s="55"/>
      <c r="F40" s="55"/>
      <c r="G40" s="55"/>
      <c r="H40" s="55"/>
      <c r="I40" s="55"/>
      <c r="J40" s="55"/>
      <c r="K40" s="54"/>
      <c r="L40" s="55"/>
      <c r="M40" s="54"/>
    </row>
    <row r="41" customFormat="false" ht="18" hidden="false" customHeight="true" outlineLevel="0" collapsed="false">
      <c r="B41" s="45" t="str">
        <f aca="false">IF(C41="","",ROW()-7)</f>
        <v/>
      </c>
      <c r="C41" s="56"/>
      <c r="D41" s="56"/>
      <c r="E41" s="57"/>
      <c r="F41" s="57"/>
      <c r="G41" s="57"/>
      <c r="H41" s="57"/>
      <c r="I41" s="57"/>
      <c r="J41" s="57"/>
      <c r="K41" s="56"/>
      <c r="L41" s="57"/>
      <c r="M41" s="56"/>
    </row>
    <row r="42" customFormat="false" ht="18" hidden="false" customHeight="true" outlineLevel="0" collapsed="false">
      <c r="B42" s="45" t="str">
        <f aca="false">IF(C42="","",ROW()-7)</f>
        <v/>
      </c>
      <c r="C42" s="54"/>
      <c r="D42" s="54"/>
      <c r="E42" s="55"/>
      <c r="F42" s="55"/>
      <c r="G42" s="55"/>
      <c r="H42" s="55"/>
      <c r="I42" s="55"/>
      <c r="J42" s="55"/>
      <c r="K42" s="54"/>
      <c r="L42" s="55"/>
      <c r="M42" s="54"/>
    </row>
    <row r="43" customFormat="false" ht="18" hidden="false" customHeight="true" outlineLevel="0" collapsed="false">
      <c r="B43" s="45" t="str">
        <f aca="false">IF(C43="","",ROW()-7)</f>
        <v/>
      </c>
      <c r="C43" s="56"/>
      <c r="D43" s="56"/>
      <c r="E43" s="57"/>
      <c r="F43" s="57"/>
      <c r="G43" s="57"/>
      <c r="H43" s="57"/>
      <c r="I43" s="57"/>
      <c r="J43" s="57"/>
      <c r="K43" s="56"/>
      <c r="L43" s="57"/>
      <c r="M43" s="56"/>
    </row>
    <row r="44" customFormat="false" ht="18" hidden="false" customHeight="true" outlineLevel="0" collapsed="false">
      <c r="B44" s="45" t="str">
        <f aca="false">IF(C44="","",ROW()-7)</f>
        <v/>
      </c>
      <c r="C44" s="54"/>
      <c r="D44" s="54"/>
      <c r="E44" s="55"/>
      <c r="F44" s="55"/>
      <c r="G44" s="55"/>
      <c r="H44" s="55"/>
      <c r="I44" s="55"/>
      <c r="J44" s="55"/>
      <c r="K44" s="54"/>
      <c r="L44" s="55"/>
      <c r="M44" s="54"/>
    </row>
    <row r="45" customFormat="false" ht="18" hidden="false" customHeight="true" outlineLevel="0" collapsed="false">
      <c r="B45" s="45" t="str">
        <f aca="false">IF(C45="","",ROW()-7)</f>
        <v/>
      </c>
      <c r="C45" s="56"/>
      <c r="D45" s="56"/>
      <c r="E45" s="57"/>
      <c r="F45" s="57"/>
      <c r="G45" s="57"/>
      <c r="H45" s="57"/>
      <c r="I45" s="57"/>
      <c r="J45" s="57"/>
      <c r="K45" s="56"/>
      <c r="L45" s="57"/>
      <c r="M45" s="56"/>
    </row>
    <row r="46" customFormat="false" ht="18" hidden="false" customHeight="true" outlineLevel="0" collapsed="false">
      <c r="B46" s="45" t="str">
        <f aca="false">IF(C46="","",ROW()-7)</f>
        <v/>
      </c>
      <c r="C46" s="54"/>
      <c r="D46" s="54"/>
      <c r="E46" s="55"/>
      <c r="F46" s="55"/>
      <c r="G46" s="55"/>
      <c r="H46" s="55"/>
      <c r="I46" s="55"/>
      <c r="J46" s="55"/>
      <c r="K46" s="54"/>
      <c r="L46" s="55"/>
      <c r="M46" s="54"/>
    </row>
    <row r="47" customFormat="false" ht="18" hidden="false" customHeight="true" outlineLevel="0" collapsed="false">
      <c r="B47" s="45" t="str">
        <f aca="false">IF(C47="","",ROW()-7)</f>
        <v/>
      </c>
      <c r="C47" s="56"/>
      <c r="D47" s="56"/>
      <c r="E47" s="57"/>
      <c r="F47" s="57"/>
      <c r="G47" s="57"/>
      <c r="H47" s="57"/>
      <c r="I47" s="57"/>
      <c r="J47" s="57"/>
      <c r="K47" s="56"/>
      <c r="L47" s="57"/>
      <c r="M47" s="56"/>
    </row>
  </sheetData>
  <mergeCells count="3">
    <mergeCell ref="B2:M4"/>
    <mergeCell ref="B5:M5"/>
    <mergeCell ref="B6:M6"/>
  </mergeCells>
  <conditionalFormatting sqref="E8:E47">
    <cfRule type="cellIs" priority="2" operator="equal" aboveAverage="0" equalAverage="0" bottom="0" percent="0" rank="0" text="" dxfId="2">
      <formula>"Zugesagt"</formula>
    </cfRule>
    <cfRule type="cellIs" priority="3" operator="equal" aboveAverage="0" equalAverage="0" bottom="0" percent="0" rank="0" text="" dxfId="3">
      <formula>"Abgesagt"</formula>
    </cfRule>
    <cfRule type="cellIs" priority="4" operator="equal" aboveAverage="0" equalAverage="0" bottom="0" percent="0" rank="0" text="" dxfId="4">
      <formula>"Offen"</formula>
    </cfRule>
  </conditionalFormatting>
  <dataValidations count="7">
    <dataValidation allowBlank="true" errorStyle="stop" operator="between" showDropDown="false" showErrorMessage="false" showInputMessage="false" sqref="D8:D47" type="list">
      <formula1>"Familie Braut,Familie Bräutigam,Freunde,Kollegen,Sonstige"</formula1>
      <formula2>0</formula2>
    </dataValidation>
    <dataValidation allowBlank="true" errorStyle="stop" operator="between" showDropDown="false" showErrorMessage="false" showInputMessage="false" sqref="E8:E47" type="list">
      <formula1>"Zugesagt,Abgesagt,Offen"</formula1>
      <formula2>0</formula2>
    </dataValidation>
    <dataValidation allowBlank="true" errorStyle="stop" operator="between" showDropDown="false" showErrorMessage="false" showInputMessage="false" sqref="F8:F47" type="list">
      <formula1>"Ja,Nein"</formula1>
      <formula2>0</formula2>
    </dataValidation>
    <dataValidation allowBlank="true" errorStyle="stop" operator="between" showDropDown="false" showErrorMessage="false" showInputMessage="false" sqref="G8:G47" type="list">
      <formula1>"Ja,Nein"</formula1>
      <formula2>0</formula2>
    </dataValidation>
    <dataValidation allowBlank="true" errorStyle="stop" operator="between" showDropDown="false" showErrorMessage="false" showInputMessage="false" sqref="H8:H47" type="list">
      <formula1>"Ja,Nein"</formula1>
      <formula2>0</formula2>
    </dataValidation>
    <dataValidation allowBlank="true" errorStyle="stop" operator="between" showDropDown="false" showErrorMessage="false" showInputMessage="false" sqref="L8:L47" type="list">
      <formula1>"Ja,Nein"</formula1>
      <formula2>0</formula2>
    </dataValidation>
    <dataValidation allowBlank="true" errorStyle="stop" operator="between" showDropDown="false" showErrorMessage="false" showInputMessage="false" sqref="K8:K47" type="list">
      <formula1>"Fleisch,Fisch,Vegetarisch,Vegan,Kind"</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
    <col collapsed="false" customWidth="true" hidden="false" outlineLevel="0" max="3" min="3" style="0" width="34"/>
    <col collapsed="false" customWidth="true" hidden="false" outlineLevel="0" max="4" min="4" style="0" width="15"/>
    <col collapsed="false" customWidth="true" hidden="false" outlineLevel="0" max="5" min="5" style="0" width="18"/>
    <col collapsed="false" customWidth="true" hidden="false" outlineLevel="0" max="7" min="6" style="0" width="13"/>
    <col collapsed="false" customWidth="true" hidden="false" outlineLevel="0" max="8" min="8" style="0" width="12"/>
    <col collapsed="false" customWidth="true" hidden="false" outlineLevel="0" max="9" min="9" style="0" width="13"/>
  </cols>
  <sheetData>
    <row r="2" customFormat="false" ht="19.5" hidden="false" customHeight="true" outlineLevel="0" collapsed="false">
      <c r="B2" s="1" t="s">
        <v>26</v>
      </c>
      <c r="C2" s="1"/>
      <c r="D2" s="1"/>
      <c r="E2" s="1"/>
      <c r="F2" s="1"/>
      <c r="G2" s="1"/>
      <c r="H2" s="1"/>
      <c r="I2" s="1"/>
    </row>
    <row r="3" customFormat="false" ht="21.75" hidden="false" customHeight="true" outlineLevel="0" collapsed="false">
      <c r="B3" s="1"/>
      <c r="C3" s="1"/>
      <c r="D3" s="1"/>
      <c r="E3" s="1"/>
      <c r="F3" s="1"/>
      <c r="G3" s="1"/>
      <c r="H3" s="1"/>
      <c r="I3" s="1"/>
    </row>
    <row r="4" customFormat="false" ht="19.5" hidden="false" customHeight="true" outlineLevel="0" collapsed="false">
      <c r="B4" s="1"/>
      <c r="C4" s="1"/>
      <c r="D4" s="1"/>
      <c r="E4" s="1"/>
      <c r="F4" s="1"/>
      <c r="G4" s="1"/>
      <c r="H4" s="1"/>
      <c r="I4" s="1"/>
    </row>
    <row r="5" customFormat="false" ht="3.75" hidden="false" customHeight="true" outlineLevel="0" collapsed="false">
      <c r="B5" s="2"/>
      <c r="C5" s="2"/>
      <c r="D5" s="2"/>
      <c r="E5" s="2"/>
      <c r="F5" s="2"/>
      <c r="G5" s="2"/>
      <c r="H5" s="2"/>
      <c r="I5" s="2"/>
    </row>
    <row r="6" customFormat="false" ht="18" hidden="false" customHeight="true" outlineLevel="0" collapsed="false">
      <c r="B6" s="3" t="s">
        <v>146</v>
      </c>
      <c r="C6" s="3"/>
      <c r="D6" s="3"/>
      <c r="E6" s="3"/>
      <c r="F6" s="3"/>
      <c r="G6" s="3"/>
      <c r="H6" s="3"/>
      <c r="I6" s="3"/>
    </row>
    <row r="7" customFormat="false" ht="24" hidden="false" customHeight="true" outlineLevel="0" collapsed="false">
      <c r="B7" s="22" t="s">
        <v>88</v>
      </c>
      <c r="C7" s="20" t="s">
        <v>147</v>
      </c>
      <c r="D7" s="20" t="s">
        <v>39</v>
      </c>
      <c r="E7" s="20" t="s">
        <v>148</v>
      </c>
      <c r="F7" s="20" t="s">
        <v>149</v>
      </c>
      <c r="G7" s="22" t="s">
        <v>46</v>
      </c>
      <c r="H7" s="22" t="s">
        <v>150</v>
      </c>
      <c r="I7" s="22" t="s">
        <v>47</v>
      </c>
    </row>
    <row r="8" customFormat="false" ht="18" hidden="false" customHeight="true" outlineLevel="0" collapsed="false">
      <c r="B8" s="45" t="n">
        <f aca="false">IF(C8="","",ROW()-7)</f>
        <v>1</v>
      </c>
      <c r="C8" s="46" t="s">
        <v>151</v>
      </c>
      <c r="D8" s="47" t="s">
        <v>152</v>
      </c>
      <c r="E8" s="47" t="s">
        <v>153</v>
      </c>
      <c r="F8" s="47" t="s">
        <v>154</v>
      </c>
      <c r="G8" s="58" t="n">
        <v>45915</v>
      </c>
      <c r="H8" s="48" t="s">
        <v>155</v>
      </c>
      <c r="I8" s="48" t="s">
        <v>156</v>
      </c>
    </row>
    <row r="9" customFormat="false" ht="18" hidden="false" customHeight="true" outlineLevel="0" collapsed="false">
      <c r="B9" s="45" t="n">
        <f aca="false">IF(C9="","",ROW()-7)</f>
        <v>2</v>
      </c>
      <c r="C9" s="50" t="s">
        <v>157</v>
      </c>
      <c r="D9" s="51" t="s">
        <v>158</v>
      </c>
      <c r="E9" s="51" t="s">
        <v>153</v>
      </c>
      <c r="F9" s="51" t="s">
        <v>154</v>
      </c>
      <c r="G9" s="59" t="n">
        <v>45931</v>
      </c>
      <c r="H9" s="52" t="s">
        <v>155</v>
      </c>
      <c r="I9" s="52" t="s">
        <v>156</v>
      </c>
    </row>
    <row r="10" customFormat="false" ht="18" hidden="false" customHeight="true" outlineLevel="0" collapsed="false">
      <c r="B10" s="45" t="n">
        <f aca="false">IF(C10="","",ROW()-7)</f>
        <v>3</v>
      </c>
      <c r="C10" s="46" t="s">
        <v>159</v>
      </c>
      <c r="D10" s="47" t="s">
        <v>11</v>
      </c>
      <c r="E10" s="47" t="s">
        <v>160</v>
      </c>
      <c r="F10" s="47" t="s">
        <v>154</v>
      </c>
      <c r="G10" s="58" t="n">
        <v>45971</v>
      </c>
      <c r="H10" s="48" t="s">
        <v>155</v>
      </c>
      <c r="I10" s="48" t="s">
        <v>156</v>
      </c>
    </row>
    <row r="11" customFormat="false" ht="18" hidden="false" customHeight="true" outlineLevel="0" collapsed="false">
      <c r="B11" s="45" t="n">
        <f aca="false">IF(C11="","",ROW()-7)</f>
        <v>4</v>
      </c>
      <c r="C11" s="50" t="s">
        <v>161</v>
      </c>
      <c r="D11" s="51" t="s">
        <v>162</v>
      </c>
      <c r="E11" s="51" t="s">
        <v>160</v>
      </c>
      <c r="F11" s="51" t="s">
        <v>4</v>
      </c>
      <c r="G11" s="59" t="n">
        <v>45981</v>
      </c>
      <c r="H11" s="52" t="s">
        <v>155</v>
      </c>
      <c r="I11" s="52" t="s">
        <v>156</v>
      </c>
    </row>
    <row r="12" customFormat="false" ht="18" hidden="false" customHeight="true" outlineLevel="0" collapsed="false">
      <c r="B12" s="45" t="n">
        <f aca="false">IF(C12="","",ROW()-7)</f>
        <v>5</v>
      </c>
      <c r="C12" s="46" t="s">
        <v>163</v>
      </c>
      <c r="D12" s="47" t="s">
        <v>78</v>
      </c>
      <c r="E12" s="47" t="s">
        <v>160</v>
      </c>
      <c r="F12" s="47" t="s">
        <v>154</v>
      </c>
      <c r="G12" s="58" t="n">
        <v>45996</v>
      </c>
      <c r="H12" s="48" t="s">
        <v>164</v>
      </c>
      <c r="I12" s="48" t="s">
        <v>156</v>
      </c>
    </row>
    <row r="13" customFormat="false" ht="18" hidden="false" customHeight="true" outlineLevel="0" collapsed="false">
      <c r="B13" s="45" t="n">
        <f aca="false">IF(C13="","",ROW()-7)</f>
        <v>6</v>
      </c>
      <c r="C13" s="50" t="s">
        <v>165</v>
      </c>
      <c r="D13" s="51" t="s">
        <v>166</v>
      </c>
      <c r="E13" s="51" t="s">
        <v>167</v>
      </c>
      <c r="F13" s="51" t="s">
        <v>6</v>
      </c>
      <c r="G13" s="59" t="n">
        <v>46037</v>
      </c>
      <c r="H13" s="52" t="s">
        <v>155</v>
      </c>
      <c r="I13" s="52" t="s">
        <v>156</v>
      </c>
    </row>
    <row r="14" customFormat="false" ht="18" hidden="false" customHeight="true" outlineLevel="0" collapsed="false">
      <c r="B14" s="45" t="n">
        <f aca="false">IF(C14="","",ROW()-7)</f>
        <v>7</v>
      </c>
      <c r="C14" s="46" t="s">
        <v>168</v>
      </c>
      <c r="D14" s="47" t="s">
        <v>52</v>
      </c>
      <c r="E14" s="47" t="s">
        <v>167</v>
      </c>
      <c r="F14" s="47" t="s">
        <v>154</v>
      </c>
      <c r="G14" s="58" t="n">
        <v>46054</v>
      </c>
      <c r="H14" s="48" t="s">
        <v>155</v>
      </c>
      <c r="I14" s="48" t="s">
        <v>156</v>
      </c>
    </row>
    <row r="15" customFormat="false" ht="18" hidden="false" customHeight="true" outlineLevel="0" collapsed="false">
      <c r="B15" s="45" t="n">
        <f aca="false">IF(C15="","",ROW()-7)</f>
        <v>8</v>
      </c>
      <c r="C15" s="50" t="s">
        <v>169</v>
      </c>
      <c r="D15" s="51" t="s">
        <v>69</v>
      </c>
      <c r="E15" s="51" t="s">
        <v>167</v>
      </c>
      <c r="F15" s="51" t="s">
        <v>6</v>
      </c>
      <c r="G15" s="59" t="n">
        <v>46073</v>
      </c>
      <c r="H15" s="52" t="s">
        <v>164</v>
      </c>
      <c r="I15" s="52" t="s">
        <v>156</v>
      </c>
    </row>
    <row r="16" customFormat="false" ht="18" hidden="false" customHeight="true" outlineLevel="0" collapsed="false">
      <c r="B16" s="45" t="n">
        <f aca="false">IF(C16="","",ROW()-7)</f>
        <v>9</v>
      </c>
      <c r="C16" s="46" t="s">
        <v>170</v>
      </c>
      <c r="D16" s="47" t="s">
        <v>61</v>
      </c>
      <c r="E16" s="47" t="s">
        <v>167</v>
      </c>
      <c r="F16" s="47" t="s">
        <v>4</v>
      </c>
      <c r="G16" s="58" t="n">
        <v>46081</v>
      </c>
      <c r="H16" s="48" t="s">
        <v>164</v>
      </c>
      <c r="I16" s="48" t="s">
        <v>156</v>
      </c>
    </row>
    <row r="17" customFormat="false" ht="18" hidden="false" customHeight="true" outlineLevel="0" collapsed="false">
      <c r="B17" s="45" t="n">
        <f aca="false">IF(C17="","",ROW()-7)</f>
        <v>10</v>
      </c>
      <c r="C17" s="50" t="s">
        <v>171</v>
      </c>
      <c r="D17" s="51" t="s">
        <v>72</v>
      </c>
      <c r="E17" s="51" t="s">
        <v>167</v>
      </c>
      <c r="F17" s="51" t="s">
        <v>4</v>
      </c>
      <c r="G17" s="59" t="n">
        <v>46082</v>
      </c>
      <c r="H17" s="52" t="s">
        <v>164</v>
      </c>
      <c r="I17" s="52" t="s">
        <v>156</v>
      </c>
    </row>
    <row r="18" customFormat="false" ht="18" hidden="false" customHeight="true" outlineLevel="0" collapsed="false">
      <c r="B18" s="45" t="n">
        <f aca="false">IF(C18="","",ROW()-7)</f>
        <v>11</v>
      </c>
      <c r="C18" s="46" t="s">
        <v>172</v>
      </c>
      <c r="D18" s="47" t="s">
        <v>61</v>
      </c>
      <c r="E18" s="47" t="s">
        <v>173</v>
      </c>
      <c r="F18" s="47" t="s">
        <v>154</v>
      </c>
      <c r="G18" s="58" t="n">
        <v>46122</v>
      </c>
      <c r="H18" s="48" t="s">
        <v>164</v>
      </c>
      <c r="I18" s="48" t="s">
        <v>156</v>
      </c>
    </row>
    <row r="19" customFormat="false" ht="18" hidden="false" customHeight="true" outlineLevel="0" collapsed="false">
      <c r="B19" s="45" t="n">
        <f aca="false">IF(C19="","",ROW()-7)</f>
        <v>12</v>
      </c>
      <c r="C19" s="50" t="s">
        <v>174</v>
      </c>
      <c r="D19" s="51" t="s">
        <v>72</v>
      </c>
      <c r="E19" s="51" t="s">
        <v>173</v>
      </c>
      <c r="F19" s="51" t="s">
        <v>4</v>
      </c>
      <c r="G19" s="59" t="n">
        <v>46147</v>
      </c>
      <c r="H19" s="52" t="s">
        <v>164</v>
      </c>
      <c r="I19" s="52" t="s">
        <v>175</v>
      </c>
    </row>
    <row r="20" customFormat="false" ht="18" hidden="false" customHeight="true" outlineLevel="0" collapsed="false">
      <c r="B20" s="45" t="n">
        <f aca="false">IF(C20="","",ROW()-7)</f>
        <v>13</v>
      </c>
      <c r="C20" s="46" t="s">
        <v>176</v>
      </c>
      <c r="D20" s="47" t="s">
        <v>61</v>
      </c>
      <c r="E20" s="47" t="s">
        <v>173</v>
      </c>
      <c r="F20" s="47" t="s">
        <v>6</v>
      </c>
      <c r="G20" s="58" t="n">
        <v>46157</v>
      </c>
      <c r="H20" s="48" t="s">
        <v>177</v>
      </c>
      <c r="I20" s="48" t="s">
        <v>156</v>
      </c>
    </row>
    <row r="21" customFormat="false" ht="18" hidden="false" customHeight="true" outlineLevel="0" collapsed="false">
      <c r="B21" s="45" t="n">
        <f aca="false">IF(C21="","",ROW()-7)</f>
        <v>14</v>
      </c>
      <c r="C21" s="50" t="s">
        <v>178</v>
      </c>
      <c r="D21" s="51" t="s">
        <v>57</v>
      </c>
      <c r="E21" s="51" t="s">
        <v>173</v>
      </c>
      <c r="F21" s="51" t="s">
        <v>4</v>
      </c>
      <c r="G21" s="59" t="n">
        <v>46162</v>
      </c>
      <c r="H21" s="52" t="s">
        <v>164</v>
      </c>
      <c r="I21" s="52" t="s">
        <v>175</v>
      </c>
    </row>
    <row r="22" customFormat="false" ht="18" hidden="false" customHeight="true" outlineLevel="0" collapsed="false">
      <c r="B22" s="45" t="n">
        <f aca="false">IF(C22="","",ROW()-7)</f>
        <v>15</v>
      </c>
      <c r="C22" s="46" t="s">
        <v>179</v>
      </c>
      <c r="D22" s="47" t="s">
        <v>52</v>
      </c>
      <c r="E22" s="47" t="s">
        <v>180</v>
      </c>
      <c r="F22" s="47" t="s">
        <v>154</v>
      </c>
      <c r="G22" s="58" t="n">
        <v>46218</v>
      </c>
      <c r="H22" s="48" t="s">
        <v>164</v>
      </c>
      <c r="I22" s="48" t="s">
        <v>55</v>
      </c>
    </row>
    <row r="23" customFormat="false" ht="18" hidden="false" customHeight="true" outlineLevel="0" collapsed="false">
      <c r="B23" s="45" t="n">
        <f aca="false">IF(C23="","",ROW()-7)</f>
        <v>16</v>
      </c>
      <c r="C23" s="50" t="s">
        <v>181</v>
      </c>
      <c r="D23" s="51" t="s">
        <v>72</v>
      </c>
      <c r="E23" s="51" t="s">
        <v>180</v>
      </c>
      <c r="F23" s="51" t="s">
        <v>4</v>
      </c>
      <c r="G23" s="59" t="n">
        <v>46223</v>
      </c>
      <c r="H23" s="52" t="s">
        <v>155</v>
      </c>
      <c r="I23" s="52" t="s">
        <v>55</v>
      </c>
    </row>
    <row r="24" customFormat="false" ht="18" hidden="false" customHeight="true" outlineLevel="0" collapsed="false">
      <c r="B24" s="45" t="n">
        <f aca="false">IF(C24="","",ROW()-7)</f>
        <v>17</v>
      </c>
      <c r="C24" s="46" t="s">
        <v>182</v>
      </c>
      <c r="D24" s="47" t="s">
        <v>152</v>
      </c>
      <c r="E24" s="47" t="s">
        <v>180</v>
      </c>
      <c r="F24" s="47" t="s">
        <v>154</v>
      </c>
      <c r="G24" s="58" t="n">
        <v>46259</v>
      </c>
      <c r="H24" s="48" t="s">
        <v>164</v>
      </c>
      <c r="I24" s="48" t="s">
        <v>55</v>
      </c>
    </row>
    <row r="25" customFormat="false" ht="18" hidden="false" customHeight="true" outlineLevel="0" collapsed="false">
      <c r="B25" s="45" t="n">
        <f aca="false">IF(C25="","",ROW()-7)</f>
        <v>18</v>
      </c>
      <c r="C25" s="50" t="s">
        <v>183</v>
      </c>
      <c r="D25" s="51" t="s">
        <v>52</v>
      </c>
      <c r="E25" s="51" t="s">
        <v>180</v>
      </c>
      <c r="F25" s="51" t="s">
        <v>154</v>
      </c>
      <c r="G25" s="59" t="n">
        <v>46264</v>
      </c>
      <c r="H25" s="52" t="s">
        <v>164</v>
      </c>
      <c r="I25" s="52" t="s">
        <v>55</v>
      </c>
    </row>
    <row r="26" customFormat="false" ht="18" hidden="false" customHeight="true" outlineLevel="0" collapsed="false">
      <c r="B26" s="45" t="n">
        <f aca="false">IF(C26="","",ROW()-7)</f>
        <v>19</v>
      </c>
      <c r="C26" s="46" t="s">
        <v>184</v>
      </c>
      <c r="D26" s="47" t="s">
        <v>76</v>
      </c>
      <c r="E26" s="47" t="s">
        <v>180</v>
      </c>
      <c r="F26" s="47" t="s">
        <v>4</v>
      </c>
      <c r="G26" s="58" t="n">
        <v>46249</v>
      </c>
      <c r="H26" s="48" t="s">
        <v>177</v>
      </c>
      <c r="I26" s="48" t="s">
        <v>55</v>
      </c>
    </row>
    <row r="27" customFormat="false" ht="18" hidden="false" customHeight="true" outlineLevel="0" collapsed="false">
      <c r="B27" s="45" t="n">
        <f aca="false">IF(C27="","",ROW()-7)</f>
        <v>20</v>
      </c>
      <c r="C27" s="50" t="s">
        <v>185</v>
      </c>
      <c r="D27" s="51" t="s">
        <v>152</v>
      </c>
      <c r="E27" s="51" t="s">
        <v>180</v>
      </c>
      <c r="F27" s="51" t="s">
        <v>154</v>
      </c>
      <c r="G27" s="59" t="n">
        <v>46254</v>
      </c>
      <c r="H27" s="52" t="s">
        <v>177</v>
      </c>
      <c r="I27" s="52" t="s">
        <v>55</v>
      </c>
    </row>
    <row r="28" customFormat="false" ht="18" hidden="false" customHeight="true" outlineLevel="0" collapsed="false">
      <c r="B28" s="45" t="n">
        <f aca="false">IF(C28="","",ROW()-7)</f>
        <v>21</v>
      </c>
      <c r="C28" s="46" t="s">
        <v>186</v>
      </c>
      <c r="D28" s="47" t="s">
        <v>57</v>
      </c>
      <c r="E28" s="47" t="s">
        <v>187</v>
      </c>
      <c r="F28" s="47" t="s">
        <v>121</v>
      </c>
      <c r="G28" s="58" t="n">
        <v>46285</v>
      </c>
      <c r="H28" s="48" t="s">
        <v>177</v>
      </c>
      <c r="I28" s="48" t="s">
        <v>55</v>
      </c>
    </row>
    <row r="29" customFormat="false" ht="18" hidden="false" customHeight="true" outlineLevel="0" collapsed="false">
      <c r="B29" s="45" t="n">
        <f aca="false">IF(C29="","",ROW()-7)</f>
        <v>22</v>
      </c>
      <c r="C29" s="50" t="s">
        <v>188</v>
      </c>
      <c r="D29" s="51" t="s">
        <v>152</v>
      </c>
      <c r="E29" s="51" t="s">
        <v>187</v>
      </c>
      <c r="F29" s="51" t="s">
        <v>154</v>
      </c>
      <c r="G29" s="59" t="n">
        <v>46290</v>
      </c>
      <c r="H29" s="52" t="s">
        <v>155</v>
      </c>
      <c r="I29" s="52" t="s">
        <v>55</v>
      </c>
    </row>
    <row r="30" customFormat="false" ht="18" hidden="false" customHeight="true" outlineLevel="0" collapsed="false">
      <c r="B30" s="45" t="n">
        <f aca="false">IF(C30="","",ROW()-7)</f>
        <v>23</v>
      </c>
      <c r="C30" s="46" t="s">
        <v>189</v>
      </c>
      <c r="D30" s="47" t="s">
        <v>52</v>
      </c>
      <c r="E30" s="47" t="s">
        <v>187</v>
      </c>
      <c r="F30" s="47" t="s">
        <v>4</v>
      </c>
      <c r="G30" s="58" t="n">
        <v>46293</v>
      </c>
      <c r="H30" s="48" t="s">
        <v>155</v>
      </c>
      <c r="I30" s="48" t="s">
        <v>55</v>
      </c>
    </row>
    <row r="31" customFormat="false" ht="18" hidden="false" customHeight="true" outlineLevel="0" collapsed="false">
      <c r="B31" s="45" t="n">
        <f aca="false">IF(C31="","",ROW()-7)</f>
        <v>24</v>
      </c>
      <c r="C31" s="50" t="s">
        <v>190</v>
      </c>
      <c r="D31" s="51" t="s">
        <v>61</v>
      </c>
      <c r="E31" s="51" t="s">
        <v>187</v>
      </c>
      <c r="F31" s="51" t="s">
        <v>6</v>
      </c>
      <c r="G31" s="59" t="n">
        <v>46295</v>
      </c>
      <c r="H31" s="52" t="s">
        <v>164</v>
      </c>
      <c r="I31" s="52" t="s">
        <v>55</v>
      </c>
    </row>
    <row r="32" customFormat="false" ht="18" hidden="false" customHeight="true" outlineLevel="0" collapsed="false">
      <c r="B32" s="45" t="n">
        <f aca="false">IF(C32="","",ROW()-7)</f>
        <v>25</v>
      </c>
      <c r="C32" s="46" t="s">
        <v>191</v>
      </c>
      <c r="D32" s="47" t="s">
        <v>192</v>
      </c>
      <c r="E32" s="47" t="s">
        <v>193</v>
      </c>
      <c r="F32" s="47" t="s">
        <v>154</v>
      </c>
      <c r="G32" s="58" t="n">
        <v>46301</v>
      </c>
      <c r="H32" s="48" t="s">
        <v>155</v>
      </c>
      <c r="I32" s="48" t="s">
        <v>55</v>
      </c>
    </row>
    <row r="33" customFormat="false" ht="18" hidden="false" customHeight="true" outlineLevel="0" collapsed="false">
      <c r="B33" s="45" t="n">
        <f aca="false">IF(C33="","",ROW()-7)</f>
        <v>26</v>
      </c>
      <c r="C33" s="50" t="s">
        <v>194</v>
      </c>
      <c r="D33" s="51" t="s">
        <v>152</v>
      </c>
      <c r="E33" s="51" t="s">
        <v>193</v>
      </c>
      <c r="F33" s="51" t="s">
        <v>121</v>
      </c>
      <c r="G33" s="59" t="n">
        <v>46303</v>
      </c>
      <c r="H33" s="52" t="s">
        <v>177</v>
      </c>
      <c r="I33" s="52" t="s">
        <v>55</v>
      </c>
    </row>
    <row r="34" customFormat="false" ht="18" hidden="false" customHeight="true" outlineLevel="0" collapsed="false">
      <c r="B34" s="45" t="str">
        <f aca="false">IF(C34="","",ROW()-7)</f>
        <v/>
      </c>
      <c r="C34" s="54"/>
      <c r="D34" s="54"/>
      <c r="E34" s="54"/>
      <c r="F34" s="54"/>
      <c r="G34" s="48"/>
      <c r="H34" s="55"/>
      <c r="I34" s="55"/>
    </row>
    <row r="35" customFormat="false" ht="18" hidden="false" customHeight="true" outlineLevel="0" collapsed="false">
      <c r="B35" s="45" t="str">
        <f aca="false">IF(C35="","",ROW()-7)</f>
        <v/>
      </c>
      <c r="C35" s="56"/>
      <c r="D35" s="56"/>
      <c r="E35" s="56"/>
      <c r="F35" s="56"/>
      <c r="G35" s="52"/>
      <c r="H35" s="57"/>
      <c r="I35" s="57"/>
    </row>
    <row r="36" customFormat="false" ht="18" hidden="false" customHeight="true" outlineLevel="0" collapsed="false">
      <c r="B36" s="45" t="str">
        <f aca="false">IF(C36="","",ROW()-7)</f>
        <v/>
      </c>
      <c r="C36" s="54"/>
      <c r="D36" s="54"/>
      <c r="E36" s="54"/>
      <c r="F36" s="54"/>
      <c r="G36" s="48"/>
      <c r="H36" s="55"/>
      <c r="I36" s="55"/>
    </row>
    <row r="37" customFormat="false" ht="18" hidden="false" customHeight="true" outlineLevel="0" collapsed="false">
      <c r="B37" s="45" t="str">
        <f aca="false">IF(C37="","",ROW()-7)</f>
        <v/>
      </c>
      <c r="C37" s="56"/>
      <c r="D37" s="56"/>
      <c r="E37" s="56"/>
      <c r="F37" s="56"/>
      <c r="G37" s="52"/>
      <c r="H37" s="57"/>
      <c r="I37" s="57"/>
    </row>
    <row r="38" customFormat="false" ht="18" hidden="false" customHeight="true" outlineLevel="0" collapsed="false">
      <c r="B38" s="45" t="str">
        <f aca="false">IF(C38="","",ROW()-7)</f>
        <v/>
      </c>
      <c r="C38" s="54"/>
      <c r="D38" s="54"/>
      <c r="E38" s="54"/>
      <c r="F38" s="54"/>
      <c r="G38" s="48"/>
      <c r="H38" s="55"/>
      <c r="I38" s="55"/>
    </row>
    <row r="39" customFormat="false" ht="18" hidden="false" customHeight="true" outlineLevel="0" collapsed="false">
      <c r="B39" s="45" t="str">
        <f aca="false">IF(C39="","",ROW()-7)</f>
        <v/>
      </c>
      <c r="C39" s="56"/>
      <c r="D39" s="56"/>
      <c r="E39" s="56"/>
      <c r="F39" s="56"/>
      <c r="G39" s="52"/>
      <c r="H39" s="57"/>
      <c r="I39" s="57"/>
    </row>
    <row r="40" customFormat="false" ht="18" hidden="false" customHeight="true" outlineLevel="0" collapsed="false">
      <c r="B40" s="45" t="str">
        <f aca="false">IF(C40="","",ROW()-7)</f>
        <v/>
      </c>
      <c r="C40" s="54"/>
      <c r="D40" s="54"/>
      <c r="E40" s="54"/>
      <c r="F40" s="54"/>
      <c r="G40" s="48"/>
      <c r="H40" s="55"/>
      <c r="I40" s="55"/>
    </row>
    <row r="41" customFormat="false" ht="18" hidden="false" customHeight="true" outlineLevel="0" collapsed="false">
      <c r="B41" s="45" t="str">
        <f aca="false">IF(C41="","",ROW()-7)</f>
        <v/>
      </c>
      <c r="C41" s="56"/>
      <c r="D41" s="56"/>
      <c r="E41" s="56"/>
      <c r="F41" s="56"/>
      <c r="G41" s="52"/>
      <c r="H41" s="57"/>
      <c r="I41" s="57"/>
    </row>
    <row r="42" customFormat="false" ht="18" hidden="false" customHeight="true" outlineLevel="0" collapsed="false">
      <c r="B42" s="45" t="str">
        <f aca="false">IF(C42="","",ROW()-7)</f>
        <v/>
      </c>
      <c r="C42" s="54"/>
      <c r="D42" s="54"/>
      <c r="E42" s="54"/>
      <c r="F42" s="54"/>
      <c r="G42" s="48"/>
      <c r="H42" s="55"/>
      <c r="I42" s="55"/>
    </row>
    <row r="43" customFormat="false" ht="18" hidden="false" customHeight="true" outlineLevel="0" collapsed="false">
      <c r="B43" s="45" t="str">
        <f aca="false">IF(C43="","",ROW()-7)</f>
        <v/>
      </c>
      <c r="C43" s="56"/>
      <c r="D43" s="56"/>
      <c r="E43" s="56"/>
      <c r="F43" s="56"/>
      <c r="G43" s="52"/>
      <c r="H43" s="57"/>
      <c r="I43" s="57"/>
    </row>
    <row r="44" customFormat="false" ht="18" hidden="false" customHeight="true" outlineLevel="0" collapsed="false">
      <c r="B44" s="45" t="str">
        <f aca="false">IF(C44="","",ROW()-7)</f>
        <v/>
      </c>
      <c r="C44" s="54"/>
      <c r="D44" s="54"/>
      <c r="E44" s="54"/>
      <c r="F44" s="54"/>
      <c r="G44" s="48"/>
      <c r="H44" s="55"/>
      <c r="I44" s="55"/>
    </row>
    <row r="45" customFormat="false" ht="18" hidden="false" customHeight="true" outlineLevel="0" collapsed="false">
      <c r="B45" s="45" t="str">
        <f aca="false">IF(C45="","",ROW()-7)</f>
        <v/>
      </c>
      <c r="C45" s="56"/>
      <c r="D45" s="56"/>
      <c r="E45" s="56"/>
      <c r="F45" s="56"/>
      <c r="G45" s="52"/>
      <c r="H45" s="57"/>
      <c r="I45" s="57"/>
    </row>
    <row r="46" customFormat="false" ht="18" hidden="false" customHeight="true" outlineLevel="0" collapsed="false">
      <c r="B46" s="45" t="str">
        <f aca="false">IF(C46="","",ROW()-7)</f>
        <v/>
      </c>
      <c r="C46" s="54"/>
      <c r="D46" s="54"/>
      <c r="E46" s="54"/>
      <c r="F46" s="54"/>
      <c r="G46" s="48"/>
      <c r="H46" s="55"/>
      <c r="I46" s="55"/>
    </row>
    <row r="47" customFormat="false" ht="18" hidden="false" customHeight="true" outlineLevel="0" collapsed="false">
      <c r="B47" s="45" t="str">
        <f aca="false">IF(C47="","",ROW()-7)</f>
        <v/>
      </c>
      <c r="C47" s="56"/>
      <c r="D47" s="56"/>
      <c r="E47" s="56"/>
      <c r="F47" s="56"/>
      <c r="G47" s="52"/>
      <c r="H47" s="57"/>
      <c r="I47" s="57"/>
    </row>
    <row r="48" customFormat="false" ht="18" hidden="false" customHeight="true" outlineLevel="0" collapsed="false">
      <c r="B48" s="45" t="str">
        <f aca="false">IF(C48="","",ROW()-7)</f>
        <v/>
      </c>
      <c r="C48" s="54"/>
      <c r="D48" s="54"/>
      <c r="E48" s="54"/>
      <c r="F48" s="54"/>
      <c r="G48" s="48"/>
      <c r="H48" s="55"/>
      <c r="I48" s="55"/>
    </row>
    <row r="49" customFormat="false" ht="18" hidden="false" customHeight="true" outlineLevel="0" collapsed="false">
      <c r="B49" s="45" t="str">
        <f aca="false">IF(C49="","",ROW()-7)</f>
        <v/>
      </c>
      <c r="C49" s="56"/>
      <c r="D49" s="56"/>
      <c r="E49" s="56"/>
      <c r="F49" s="56"/>
      <c r="G49" s="52"/>
      <c r="H49" s="57"/>
      <c r="I49" s="57"/>
    </row>
    <row r="50" customFormat="false" ht="18" hidden="false" customHeight="true" outlineLevel="0" collapsed="false">
      <c r="B50" s="45" t="str">
        <f aca="false">IF(C50="","",ROW()-7)</f>
        <v/>
      </c>
      <c r="C50" s="54"/>
      <c r="D50" s="54"/>
      <c r="E50" s="54"/>
      <c r="F50" s="54"/>
      <c r="G50" s="48"/>
      <c r="H50" s="55"/>
      <c r="I50" s="55"/>
    </row>
    <row r="51" customFormat="false" ht="18" hidden="false" customHeight="true" outlineLevel="0" collapsed="false">
      <c r="B51" s="45" t="str">
        <f aca="false">IF(C51="","",ROW()-7)</f>
        <v/>
      </c>
      <c r="C51" s="56"/>
      <c r="D51" s="56"/>
      <c r="E51" s="56"/>
      <c r="F51" s="56"/>
      <c r="G51" s="52"/>
      <c r="H51" s="57"/>
      <c r="I51" s="57"/>
    </row>
    <row r="52" customFormat="false" ht="18" hidden="false" customHeight="true" outlineLevel="0" collapsed="false">
      <c r="B52" s="45" t="str">
        <f aca="false">IF(C52="","",ROW()-7)</f>
        <v/>
      </c>
      <c r="C52" s="54"/>
      <c r="D52" s="54"/>
      <c r="E52" s="54"/>
      <c r="F52" s="54"/>
      <c r="G52" s="48"/>
      <c r="H52" s="55"/>
      <c r="I52" s="55"/>
    </row>
  </sheetData>
  <mergeCells count="3">
    <mergeCell ref="B2:I4"/>
    <mergeCell ref="B5:I5"/>
    <mergeCell ref="B6:I6"/>
  </mergeCells>
  <conditionalFormatting sqref="I8:I52">
    <cfRule type="cellIs" priority="2" operator="equal" aboveAverage="0" equalAverage="0" bottom="0" percent="0" rank="0" text="" dxfId="2">
      <formula>"Erledigt"</formula>
    </cfRule>
    <cfRule type="cellIs" priority="3" operator="equal" aboveAverage="0" equalAverage="0" bottom="0" percent="0" rank="0" text="" dxfId="4">
      <formula>"In Arbeit"</formula>
    </cfRule>
  </conditionalFormatting>
  <conditionalFormatting sqref="H8:H52">
    <cfRule type="cellIs" priority="4" operator="equal" aboveAverage="0" equalAverage="0" bottom="0" percent="0" rank="0" text="" dxfId="0">
      <formula>"Hoch"</formula>
    </cfRule>
  </conditionalFormatting>
  <dataValidations count="5">
    <dataValidation allowBlank="true" errorStyle="stop" operator="between" showDropDown="false" showErrorMessage="false" showInputMessage="false" sqref="D8:D52" type="list">
      <formula1>"Organisation,Location,Catering,Dekoration,Kleidung,Musik,Papeterie,Beauty,Zeremonie,Behörden,Dienstleister,Finanzen,Gäste"</formula1>
      <formula2>0</formula2>
    </dataValidation>
    <dataValidation allowBlank="true" errorStyle="stop" operator="between" showDropDown="false" showErrorMessage="false" showInputMessage="false" sqref="E8:E52" type="list">
      <formula1>"12+ Monate,9–12 Monate,6–9 Monate,3–6 Monate,1–3 Monate,Letzter Monat,Hochzeitswoche"</formula1>
      <formula2>0</formula2>
    </dataValidation>
    <dataValidation allowBlank="true" errorStyle="stop" operator="between" showDropDown="false" showErrorMessage="false" showInputMessage="false" sqref="F8:F52" type="list">
      <formula1>"Braut,Bräutigam,Gemeinsam,Trauzeugin,Trauzeuge"</formula1>
      <formula2>0</formula2>
    </dataValidation>
    <dataValidation allowBlank="true" errorStyle="stop" operator="between" showDropDown="false" showErrorMessage="false" showInputMessage="false" sqref="H8:H52" type="list">
      <formula1>"Hoch,Mittel,Niedrig"</formula1>
      <formula2>0</formula2>
    </dataValidation>
    <dataValidation allowBlank="true" errorStyle="stop" operator="between" showDropDown="false" showErrorMessage="false" showInputMessage="false" sqref="I8:I52" type="list">
      <formula1>"Offen,In Arbeit,Erledigt"</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K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
    <col collapsed="false" customWidth="true" hidden="false" outlineLevel="0" max="3" min="3" style="0" width="26"/>
    <col collapsed="false" customWidth="true" hidden="false" outlineLevel="0" max="4" min="4" style="0" width="15"/>
    <col collapsed="false" customWidth="true" hidden="false" outlineLevel="0" max="5" min="5" style="0" width="18"/>
    <col collapsed="false" customWidth="true" hidden="false" outlineLevel="0" max="6" min="6" style="0" width="16"/>
    <col collapsed="false" customWidth="true" hidden="false" outlineLevel="0" max="7" min="7" style="0" width="32"/>
    <col collapsed="false" customWidth="true" hidden="false" outlineLevel="0" max="8" min="8" style="0" width="13"/>
    <col collapsed="false" customWidth="true" hidden="false" outlineLevel="0" max="9" min="9" style="0" width="18"/>
    <col collapsed="false" customWidth="true" hidden="false" outlineLevel="0" max="10" min="10" style="0" width="10"/>
    <col collapsed="false" customWidth="true" hidden="false" outlineLevel="0" max="11" min="11" style="0" width="26"/>
  </cols>
  <sheetData>
    <row r="2" customFormat="false" ht="19.5" hidden="false" customHeight="true" outlineLevel="0" collapsed="false">
      <c r="B2" s="1" t="s">
        <v>31</v>
      </c>
      <c r="C2" s="1"/>
      <c r="D2" s="1"/>
      <c r="E2" s="1"/>
      <c r="F2" s="1"/>
      <c r="G2" s="1"/>
      <c r="H2" s="1"/>
      <c r="I2" s="1"/>
      <c r="J2" s="1"/>
      <c r="K2" s="1"/>
    </row>
    <row r="3" customFormat="false" ht="21.75" hidden="false" customHeight="true" outlineLevel="0" collapsed="false">
      <c r="B3" s="1"/>
      <c r="C3" s="1"/>
      <c r="D3" s="1"/>
      <c r="E3" s="1"/>
      <c r="F3" s="1"/>
      <c r="G3" s="1"/>
      <c r="H3" s="1"/>
      <c r="I3" s="1"/>
      <c r="J3" s="1"/>
      <c r="K3" s="1"/>
    </row>
    <row r="4" customFormat="false" ht="19.5" hidden="false" customHeight="true" outlineLevel="0" collapsed="false">
      <c r="B4" s="1"/>
      <c r="C4" s="1"/>
      <c r="D4" s="1"/>
      <c r="E4" s="1"/>
      <c r="F4" s="1"/>
      <c r="G4" s="1"/>
      <c r="H4" s="1"/>
      <c r="I4" s="1"/>
      <c r="J4" s="1"/>
      <c r="K4" s="1"/>
    </row>
    <row r="5" customFormat="false" ht="3.75" hidden="false" customHeight="true" outlineLevel="0" collapsed="false">
      <c r="B5" s="2"/>
      <c r="C5" s="2"/>
      <c r="D5" s="2"/>
      <c r="E5" s="2"/>
      <c r="F5" s="2"/>
      <c r="G5" s="2"/>
      <c r="H5" s="2"/>
      <c r="I5" s="2"/>
      <c r="J5" s="2"/>
      <c r="K5" s="2"/>
    </row>
    <row r="6" customFormat="false" ht="18" hidden="false" customHeight="true" outlineLevel="0" collapsed="false">
      <c r="B6" s="3" t="s">
        <v>195</v>
      </c>
      <c r="C6" s="3"/>
      <c r="D6" s="3"/>
      <c r="E6" s="3"/>
      <c r="F6" s="3"/>
      <c r="G6" s="3"/>
      <c r="H6" s="3"/>
      <c r="I6" s="3"/>
      <c r="J6" s="3"/>
      <c r="K6" s="3"/>
    </row>
    <row r="7" customFormat="false" ht="24" hidden="false" customHeight="true" outlineLevel="0" collapsed="false">
      <c r="B7" s="22" t="s">
        <v>88</v>
      </c>
      <c r="C7" s="20" t="s">
        <v>166</v>
      </c>
      <c r="D7" s="20" t="s">
        <v>39</v>
      </c>
      <c r="E7" s="20" t="s">
        <v>196</v>
      </c>
      <c r="F7" s="20" t="s">
        <v>197</v>
      </c>
      <c r="G7" s="20" t="s">
        <v>198</v>
      </c>
      <c r="H7" s="21" t="s">
        <v>199</v>
      </c>
      <c r="I7" s="22" t="s">
        <v>47</v>
      </c>
      <c r="J7" s="22" t="s">
        <v>200</v>
      </c>
      <c r="K7" s="20" t="s">
        <v>97</v>
      </c>
    </row>
    <row r="8" customFormat="false" ht="18" hidden="false" customHeight="true" outlineLevel="0" collapsed="false">
      <c r="B8" s="45" t="n">
        <f aca="false">IF(C8="","",ROW()-7)</f>
        <v>1</v>
      </c>
      <c r="C8" s="46" t="s">
        <v>12</v>
      </c>
      <c r="D8" s="47" t="s">
        <v>11</v>
      </c>
      <c r="E8" s="47" t="s">
        <v>201</v>
      </c>
      <c r="F8" s="47" t="s">
        <v>202</v>
      </c>
      <c r="G8" s="60" t="s">
        <v>203</v>
      </c>
      <c r="H8" s="25" t="n">
        <v>5000</v>
      </c>
      <c r="I8" s="48" t="s">
        <v>204</v>
      </c>
      <c r="J8" s="48" t="s">
        <v>101</v>
      </c>
      <c r="K8" s="49" t="s">
        <v>48</v>
      </c>
    </row>
    <row r="9" customFormat="false" ht="18" hidden="false" customHeight="true" outlineLevel="0" collapsed="false">
      <c r="B9" s="45" t="n">
        <f aca="false">IF(C9="","",ROW()-7)</f>
        <v>2</v>
      </c>
      <c r="C9" s="50" t="s">
        <v>205</v>
      </c>
      <c r="D9" s="51" t="s">
        <v>52</v>
      </c>
      <c r="E9" s="51" t="s">
        <v>206</v>
      </c>
      <c r="F9" s="51" t="s">
        <v>207</v>
      </c>
      <c r="G9" s="61" t="s">
        <v>208</v>
      </c>
      <c r="H9" s="32" t="n">
        <v>9500</v>
      </c>
      <c r="I9" s="52" t="s">
        <v>204</v>
      </c>
      <c r="J9" s="52" t="s">
        <v>101</v>
      </c>
      <c r="K9" s="53" t="s">
        <v>209</v>
      </c>
    </row>
    <row r="10" customFormat="false" ht="18" hidden="false" customHeight="true" outlineLevel="0" collapsed="false">
      <c r="B10" s="45" t="n">
        <f aca="false">IF(C10="","",ROW()-7)</f>
        <v>3</v>
      </c>
      <c r="C10" s="46" t="s">
        <v>210</v>
      </c>
      <c r="D10" s="47" t="s">
        <v>211</v>
      </c>
      <c r="E10" s="47" t="s">
        <v>212</v>
      </c>
      <c r="F10" s="47" t="s">
        <v>213</v>
      </c>
      <c r="G10" s="60" t="s">
        <v>214</v>
      </c>
      <c r="H10" s="25" t="n">
        <v>2200</v>
      </c>
      <c r="I10" s="48" t="s">
        <v>204</v>
      </c>
      <c r="J10" s="48" t="s">
        <v>101</v>
      </c>
      <c r="K10" s="49" t="s">
        <v>215</v>
      </c>
    </row>
    <row r="11" customFormat="false" ht="18" hidden="false" customHeight="true" outlineLevel="0" collapsed="false">
      <c r="B11" s="45" t="n">
        <f aca="false">IF(C11="","",ROW()-7)</f>
        <v>4</v>
      </c>
      <c r="C11" s="50" t="s">
        <v>216</v>
      </c>
      <c r="D11" s="51" t="s">
        <v>217</v>
      </c>
      <c r="E11" s="51" t="s">
        <v>218</v>
      </c>
      <c r="F11" s="51" t="s">
        <v>219</v>
      </c>
      <c r="G11" s="61" t="s">
        <v>220</v>
      </c>
      <c r="H11" s="32" t="n">
        <v>1500</v>
      </c>
      <c r="I11" s="52" t="s">
        <v>204</v>
      </c>
      <c r="J11" s="52" t="s">
        <v>101</v>
      </c>
      <c r="K11" s="53" t="s">
        <v>221</v>
      </c>
    </row>
    <row r="12" customFormat="false" ht="18" hidden="false" customHeight="true" outlineLevel="0" collapsed="false">
      <c r="B12" s="45" t="n">
        <f aca="false">IF(C12="","",ROW()-7)</f>
        <v>5</v>
      </c>
      <c r="C12" s="46" t="s">
        <v>222</v>
      </c>
      <c r="D12" s="47" t="s">
        <v>69</v>
      </c>
      <c r="E12" s="47" t="s">
        <v>223</v>
      </c>
      <c r="F12" s="47" t="s">
        <v>224</v>
      </c>
      <c r="G12" s="60" t="s">
        <v>225</v>
      </c>
      <c r="H12" s="25" t="n">
        <v>1200</v>
      </c>
      <c r="I12" s="48" t="s">
        <v>204</v>
      </c>
      <c r="J12" s="48" t="s">
        <v>101</v>
      </c>
      <c r="K12" s="49" t="s">
        <v>226</v>
      </c>
    </row>
    <row r="13" customFormat="false" ht="18" hidden="false" customHeight="true" outlineLevel="0" collapsed="false">
      <c r="B13" s="45" t="n">
        <f aca="false">IF(C13="","",ROW()-7)</f>
        <v>6</v>
      </c>
      <c r="C13" s="50" t="s">
        <v>227</v>
      </c>
      <c r="D13" s="51" t="s">
        <v>57</v>
      </c>
      <c r="E13" s="51" t="s">
        <v>228</v>
      </c>
      <c r="F13" s="51" t="s">
        <v>229</v>
      </c>
      <c r="G13" s="61" t="s">
        <v>230</v>
      </c>
      <c r="H13" s="32" t="n">
        <v>1350</v>
      </c>
      <c r="I13" s="52" t="s">
        <v>231</v>
      </c>
      <c r="J13" s="52" t="s">
        <v>55</v>
      </c>
      <c r="K13" s="53" t="s">
        <v>232</v>
      </c>
    </row>
    <row r="14" customFormat="false" ht="18" hidden="false" customHeight="true" outlineLevel="0" collapsed="false">
      <c r="B14" s="45" t="n">
        <f aca="false">IF(C14="","",ROW()-7)</f>
        <v>7</v>
      </c>
      <c r="C14" s="46" t="s">
        <v>233</v>
      </c>
      <c r="D14" s="47" t="s">
        <v>234</v>
      </c>
      <c r="E14" s="47" t="s">
        <v>235</v>
      </c>
      <c r="F14" s="47" t="s">
        <v>236</v>
      </c>
      <c r="G14" s="60" t="s">
        <v>237</v>
      </c>
      <c r="H14" s="25" t="n">
        <v>480</v>
      </c>
      <c r="I14" s="48" t="s">
        <v>204</v>
      </c>
      <c r="J14" s="48" t="s">
        <v>101</v>
      </c>
      <c r="K14" s="49" t="s">
        <v>238</v>
      </c>
    </row>
    <row r="15" customFormat="false" ht="18" hidden="false" customHeight="true" outlineLevel="0" collapsed="false">
      <c r="B15" s="45" t="n">
        <f aca="false">IF(C15="","",ROW()-7)</f>
        <v>8</v>
      </c>
      <c r="C15" s="50" t="s">
        <v>239</v>
      </c>
      <c r="D15" s="51" t="s">
        <v>76</v>
      </c>
      <c r="E15" s="51" t="s">
        <v>240</v>
      </c>
      <c r="F15" s="51" t="s">
        <v>241</v>
      </c>
      <c r="G15" s="61" t="s">
        <v>242</v>
      </c>
      <c r="H15" s="32" t="n">
        <v>480</v>
      </c>
      <c r="I15" s="52" t="s">
        <v>231</v>
      </c>
      <c r="J15" s="52" t="s">
        <v>55</v>
      </c>
      <c r="K15" s="53" t="s">
        <v>243</v>
      </c>
    </row>
    <row r="16" customFormat="false" ht="18" hidden="false" customHeight="true" outlineLevel="0" collapsed="false">
      <c r="B16" s="45" t="n">
        <f aca="false">IF(C16="","",ROW()-7)</f>
        <v>9</v>
      </c>
      <c r="C16" s="46" t="s">
        <v>244</v>
      </c>
      <c r="D16" s="47" t="s">
        <v>72</v>
      </c>
      <c r="E16" s="47" t="s">
        <v>245</v>
      </c>
      <c r="F16" s="47" t="s">
        <v>246</v>
      </c>
      <c r="G16" s="60" t="s">
        <v>247</v>
      </c>
      <c r="H16" s="25" t="n">
        <v>380</v>
      </c>
      <c r="I16" s="48" t="s">
        <v>204</v>
      </c>
      <c r="J16" s="48" t="s">
        <v>101</v>
      </c>
      <c r="K16" s="49" t="s">
        <v>248</v>
      </c>
    </row>
    <row r="17" customFormat="false" ht="18" hidden="false" customHeight="true" outlineLevel="0" collapsed="false">
      <c r="B17" s="45" t="n">
        <f aca="false">IF(C17="","",ROW()-7)</f>
        <v>10</v>
      </c>
      <c r="C17" s="50" t="s">
        <v>249</v>
      </c>
      <c r="D17" s="51" t="s">
        <v>250</v>
      </c>
      <c r="E17" s="51" t="s">
        <v>251</v>
      </c>
      <c r="F17" s="51" t="s">
        <v>252</v>
      </c>
      <c r="G17" s="61" t="s">
        <v>253</v>
      </c>
      <c r="H17" s="32" t="n">
        <v>450</v>
      </c>
      <c r="I17" s="52" t="s">
        <v>254</v>
      </c>
      <c r="J17" s="52" t="s">
        <v>55</v>
      </c>
      <c r="K17" s="53" t="s">
        <v>255</v>
      </c>
    </row>
    <row r="18" customFormat="false" ht="18" hidden="false" customHeight="true" outlineLevel="0" collapsed="false">
      <c r="B18" s="45" t="str">
        <f aca="false">IF(C18="","",ROW()-7)</f>
        <v/>
      </c>
      <c r="C18" s="54"/>
      <c r="D18" s="54"/>
      <c r="E18" s="54"/>
      <c r="F18" s="54"/>
      <c r="G18" s="54"/>
      <c r="H18" s="36"/>
      <c r="I18" s="55"/>
      <c r="J18" s="55"/>
      <c r="K18" s="54"/>
    </row>
    <row r="19" customFormat="false" ht="18" hidden="false" customHeight="true" outlineLevel="0" collapsed="false">
      <c r="B19" s="45" t="str">
        <f aca="false">IF(C19="","",ROW()-7)</f>
        <v/>
      </c>
      <c r="C19" s="56"/>
      <c r="D19" s="56"/>
      <c r="E19" s="56"/>
      <c r="F19" s="56"/>
      <c r="G19" s="56"/>
      <c r="H19" s="39"/>
      <c r="I19" s="57"/>
      <c r="J19" s="57"/>
      <c r="K19" s="56"/>
    </row>
    <row r="20" customFormat="false" ht="18" hidden="false" customHeight="true" outlineLevel="0" collapsed="false">
      <c r="B20" s="45" t="str">
        <f aca="false">IF(C20="","",ROW()-7)</f>
        <v/>
      </c>
      <c r="C20" s="54"/>
      <c r="D20" s="54"/>
      <c r="E20" s="54"/>
      <c r="F20" s="54"/>
      <c r="G20" s="54"/>
      <c r="H20" s="36"/>
      <c r="I20" s="55"/>
      <c r="J20" s="55"/>
      <c r="K20" s="54"/>
    </row>
    <row r="21" customFormat="false" ht="18" hidden="false" customHeight="true" outlineLevel="0" collapsed="false">
      <c r="B21" s="45" t="str">
        <f aca="false">IF(C21="","",ROW()-7)</f>
        <v/>
      </c>
      <c r="C21" s="56"/>
      <c r="D21" s="56"/>
      <c r="E21" s="56"/>
      <c r="F21" s="56"/>
      <c r="G21" s="56"/>
      <c r="H21" s="39"/>
      <c r="I21" s="57"/>
      <c r="J21" s="57"/>
      <c r="K21" s="56"/>
    </row>
    <row r="22" customFormat="false" ht="18" hidden="false" customHeight="true" outlineLevel="0" collapsed="false">
      <c r="B22" s="45" t="str">
        <f aca="false">IF(C22="","",ROW()-7)</f>
        <v/>
      </c>
      <c r="C22" s="54"/>
      <c r="D22" s="54"/>
      <c r="E22" s="54"/>
      <c r="F22" s="54"/>
      <c r="G22" s="54"/>
      <c r="H22" s="36"/>
      <c r="I22" s="55"/>
      <c r="J22" s="55"/>
      <c r="K22" s="54"/>
    </row>
    <row r="23" customFormat="false" ht="18" hidden="false" customHeight="true" outlineLevel="0" collapsed="false">
      <c r="B23" s="45" t="str">
        <f aca="false">IF(C23="","",ROW()-7)</f>
        <v/>
      </c>
      <c r="C23" s="56"/>
      <c r="D23" s="56"/>
      <c r="E23" s="56"/>
      <c r="F23" s="56"/>
      <c r="G23" s="56"/>
      <c r="H23" s="39"/>
      <c r="I23" s="57"/>
      <c r="J23" s="57"/>
      <c r="K23" s="56"/>
    </row>
    <row r="24" customFormat="false" ht="18" hidden="false" customHeight="true" outlineLevel="0" collapsed="false">
      <c r="B24" s="45" t="str">
        <f aca="false">IF(C24="","",ROW()-7)</f>
        <v/>
      </c>
      <c r="C24" s="54"/>
      <c r="D24" s="54"/>
      <c r="E24" s="54"/>
      <c r="F24" s="54"/>
      <c r="G24" s="54"/>
      <c r="H24" s="36"/>
      <c r="I24" s="55"/>
      <c r="J24" s="55"/>
      <c r="K24" s="54"/>
    </row>
    <row r="25" customFormat="false" ht="18" hidden="false" customHeight="true" outlineLevel="0" collapsed="false">
      <c r="B25" s="45" t="str">
        <f aca="false">IF(C25="","",ROW()-7)</f>
        <v/>
      </c>
      <c r="C25" s="56"/>
      <c r="D25" s="56"/>
      <c r="E25" s="56"/>
      <c r="F25" s="56"/>
      <c r="G25" s="56"/>
      <c r="H25" s="39"/>
      <c r="I25" s="57"/>
      <c r="J25" s="57"/>
      <c r="K25" s="56"/>
    </row>
    <row r="26" customFormat="false" ht="18" hidden="false" customHeight="true" outlineLevel="0" collapsed="false">
      <c r="B26" s="45" t="str">
        <f aca="false">IF(C26="","",ROW()-7)</f>
        <v/>
      </c>
      <c r="C26" s="54"/>
      <c r="D26" s="54"/>
      <c r="E26" s="54"/>
      <c r="F26" s="54"/>
      <c r="G26" s="54"/>
      <c r="H26" s="36"/>
      <c r="I26" s="55"/>
      <c r="J26" s="55"/>
      <c r="K26" s="54"/>
    </row>
    <row r="27" customFormat="false" ht="18" hidden="false" customHeight="true" outlineLevel="0" collapsed="false">
      <c r="B27" s="45" t="str">
        <f aca="false">IF(C27="","",ROW()-7)</f>
        <v/>
      </c>
      <c r="C27" s="56"/>
      <c r="D27" s="56"/>
      <c r="E27" s="56"/>
      <c r="F27" s="56"/>
      <c r="G27" s="56"/>
      <c r="H27" s="39"/>
      <c r="I27" s="57"/>
      <c r="J27" s="57"/>
      <c r="K27" s="56"/>
    </row>
    <row r="28" customFormat="false" ht="18" hidden="false" customHeight="true" outlineLevel="0" collapsed="false">
      <c r="B28" s="45" t="str">
        <f aca="false">IF(C28="","",ROW()-7)</f>
        <v/>
      </c>
      <c r="C28" s="54"/>
      <c r="D28" s="54"/>
      <c r="E28" s="54"/>
      <c r="F28" s="54"/>
      <c r="G28" s="54"/>
      <c r="H28" s="36"/>
      <c r="I28" s="55"/>
      <c r="J28" s="55"/>
      <c r="K28" s="54"/>
    </row>
    <row r="29" customFormat="false" ht="18" hidden="false" customHeight="true" outlineLevel="0" collapsed="false">
      <c r="B29" s="45" t="str">
        <f aca="false">IF(C29="","",ROW()-7)</f>
        <v/>
      </c>
      <c r="C29" s="56"/>
      <c r="D29" s="56"/>
      <c r="E29" s="56"/>
      <c r="F29" s="56"/>
      <c r="G29" s="56"/>
      <c r="H29" s="39"/>
      <c r="I29" s="57"/>
      <c r="J29" s="57"/>
      <c r="K29" s="56"/>
    </row>
    <row r="30" customFormat="false" ht="18" hidden="false" customHeight="true" outlineLevel="0" collapsed="false">
      <c r="B30" s="45" t="str">
        <f aca="false">IF(C30="","",ROW()-7)</f>
        <v/>
      </c>
      <c r="C30" s="54"/>
      <c r="D30" s="54"/>
      <c r="E30" s="54"/>
      <c r="F30" s="54"/>
      <c r="G30" s="54"/>
      <c r="H30" s="36"/>
      <c r="I30" s="55"/>
      <c r="J30" s="55"/>
      <c r="K30" s="54"/>
    </row>
    <row r="31" customFormat="false" ht="18" hidden="false" customHeight="true" outlineLevel="0" collapsed="false">
      <c r="B31" s="45" t="str">
        <f aca="false">IF(C31="","",ROW()-7)</f>
        <v/>
      </c>
      <c r="C31" s="56"/>
      <c r="D31" s="56"/>
      <c r="E31" s="56"/>
      <c r="F31" s="56"/>
      <c r="G31" s="56"/>
      <c r="H31" s="39"/>
      <c r="I31" s="57"/>
      <c r="J31" s="57"/>
      <c r="K31" s="56"/>
    </row>
    <row r="32" customFormat="false" ht="18" hidden="false" customHeight="true" outlineLevel="0" collapsed="false">
      <c r="B32" s="45" t="str">
        <f aca="false">IF(C32="","",ROW()-7)</f>
        <v/>
      </c>
      <c r="C32" s="54"/>
      <c r="D32" s="54"/>
      <c r="E32" s="54"/>
      <c r="F32" s="54"/>
      <c r="G32" s="54"/>
      <c r="H32" s="36"/>
      <c r="I32" s="55"/>
      <c r="J32" s="55"/>
      <c r="K32" s="54"/>
    </row>
    <row r="34" customFormat="false" ht="21.75" hidden="false" customHeight="true" outlineLevel="0" collapsed="false">
      <c r="B34" s="41" t="s">
        <v>256</v>
      </c>
      <c r="C34" s="41"/>
      <c r="D34" s="41"/>
      <c r="E34" s="41"/>
      <c r="F34" s="41"/>
      <c r="G34" s="41"/>
      <c r="H34" s="42" t="n">
        <f aca="false">SUM(H8:H32)</f>
        <v>22540</v>
      </c>
      <c r="I34" s="43"/>
      <c r="J34" s="43"/>
      <c r="K34" s="44"/>
    </row>
  </sheetData>
  <mergeCells count="4">
    <mergeCell ref="B2:K4"/>
    <mergeCell ref="B5:K5"/>
    <mergeCell ref="B6:K6"/>
    <mergeCell ref="B34:G34"/>
  </mergeCells>
  <conditionalFormatting sqref="I8:I32">
    <cfRule type="cellIs" priority="2" operator="equal" aboveAverage="0" equalAverage="0" bottom="0" percent="0" rank="0" text="" dxfId="2">
      <formula>"Gebucht"</formula>
    </cfRule>
    <cfRule type="cellIs" priority="3" operator="equal" aboveAverage="0" equalAverage="0" bottom="0" percent="0" rank="0" text="" dxfId="3">
      <formula>"Abgesagt"</formula>
    </cfRule>
  </conditionalFormatting>
  <dataValidations count="3">
    <dataValidation allowBlank="true" errorStyle="stop" operator="between" showDropDown="false" showErrorMessage="false" showInputMessage="false" sqref="D8:D32" type="list">
      <formula1>"Location,Catering,Fotografie,Videografie,Musik,Dekoration,Torte,Beauty,Papeterie,Transport,Sonstiges"</formula1>
      <formula2>0</formula2>
    </dataValidation>
    <dataValidation allowBlank="true" errorStyle="stop" operator="between" showDropDown="false" showErrorMessage="false" showInputMessage="false" sqref="I8:I32" type="list">
      <formula1>"Angefragt,Angebot erhalten,Gebucht,Abgesagt"</formula1>
      <formula2>0</formula2>
    </dataValidation>
    <dataValidation allowBlank="true" errorStyle="stop" operator="between" showDropDown="false" showErrorMessage="false" showInputMessage="false" sqref="J8:J32" type="list">
      <formula1>"Ja,Nein,Offen"</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2026-09-04T15:28:36Z</dcterms:created>
  <dc:creator>openpyxl</dc:creator>
  <dc:description/>
  <dc:language>en-US</dc:language>
  <cp:lastModifiedBy/>
  <dcterms:modified xsi:type="dcterms:W3CDTF">2026-09-04T15:28:37Z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