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1_083D09041C7DE585A9DEE28BD25B435E70DE7D2A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Reiseübersicht" sheetId="1" r:id="rId1"/>
    <sheet name="Tagesplan" sheetId="2" r:id="rId2"/>
    <sheet name="Budget" sheetId="3" r:id="rId3"/>
    <sheet name="Checkliste" sheetId="4" r:id="rId4"/>
    <sheet name="Buchungen &amp; Kontakte" sheetId="5" r:id="rId5"/>
  </sheets>
  <definedNames>
    <definedName name="_xlnm.Print_Area" localSheetId="0">Reiseübersicht!$A$1:$L$44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9" i="3" l="1"/>
  <c r="D21" i="3" s="1"/>
  <c r="C19" i="3"/>
  <c r="E19" i="3" s="1"/>
  <c r="F18" i="3"/>
  <c r="E18" i="3"/>
  <c r="F17" i="3"/>
  <c r="E17" i="3"/>
  <c r="F16" i="3"/>
  <c r="E16" i="3"/>
  <c r="F15" i="3"/>
  <c r="E15" i="3"/>
  <c r="F14" i="3"/>
  <c r="E14" i="3"/>
  <c r="F13" i="3"/>
  <c r="E13" i="3"/>
  <c r="F12" i="3"/>
  <c r="E12" i="3"/>
  <c r="F11" i="3"/>
  <c r="E11" i="3"/>
  <c r="F10" i="3"/>
  <c r="E10" i="3"/>
  <c r="F9" i="3"/>
  <c r="E9" i="3"/>
  <c r="D3" i="3"/>
  <c r="B3" i="3"/>
  <c r="H39" i="2"/>
  <c r="J16" i="1"/>
  <c r="H16" i="1"/>
  <c r="E16" i="1"/>
  <c r="B16" i="1"/>
  <c r="F11" i="1"/>
  <c r="F10" i="1"/>
  <c r="D48" i="4"/>
</calcChain>
</file>

<file path=xl/sharedStrings.xml><?xml version="1.0" encoding="utf-8"?>
<sst xmlns="http://schemas.openxmlformats.org/spreadsheetml/2006/main" count="629" uniqueCount="362">
  <si>
    <t>REISEPLANER</t>
  </si>
  <si>
    <t>✈  Ihre Reise auf einen Blick</t>
  </si>
  <si>
    <t xml:space="preserve">  REISEDATEN</t>
  </si>
  <si>
    <t>Reiseziel(e):</t>
  </si>
  <si>
    <t>Skandinavien Rundreise</t>
  </si>
  <si>
    <t>Reisende:</t>
  </si>
  <si>
    <t>3 Personen</t>
  </si>
  <si>
    <t>Veranstalter / Buchung:</t>
  </si>
  <si>
    <t>Individuell</t>
  </si>
  <si>
    <t>Reiseanlass:</t>
  </si>
  <si>
    <t>Familienurlaub</t>
  </si>
  <si>
    <t>Sprache / Region:</t>
  </si>
  <si>
    <t>Deutsch / Europa</t>
  </si>
  <si>
    <t>Notfallkontakt:</t>
  </si>
  <si>
    <t>+49 170 555 0000</t>
  </si>
  <si>
    <t xml:space="preserve">  ZEITRAHMEN</t>
  </si>
  <si>
    <t>Abreisedatum:</t>
  </si>
  <si>
    <t>Reisedauer (Tage):</t>
  </si>
  <si>
    <t>Zeitzone Ziel:</t>
  </si>
  <si>
    <t>MESZ +2</t>
  </si>
  <si>
    <t>Rückreisedatum:</t>
  </si>
  <si>
    <t>Reisedauer (Nächte):</t>
  </si>
  <si>
    <t>Beste Reisezeit:</t>
  </si>
  <si>
    <t>Juni – August</t>
  </si>
  <si>
    <t xml:space="preserve">  BUDGET-ÜBERSICHT</t>
  </si>
  <si>
    <t>Gesamtbudget (€)</t>
  </si>
  <si>
    <t>Geplant gesamt (€)</t>
  </si>
  <si>
    <t>Tatsächlich (€)</t>
  </si>
  <si>
    <t>Restbudget (€)</t>
  </si>
  <si>
    <t xml:space="preserve">  REISEROUTE – TAGESÜBERSICHT</t>
  </si>
  <si>
    <t>Tag</t>
  </si>
  <si>
    <t>Datum</t>
  </si>
  <si>
    <t>Ort / Ziel</t>
  </si>
  <si>
    <t>Unterkunft</t>
  </si>
  <si>
    <t>Aktivität (Hauptpunkt)</t>
  </si>
  <si>
    <t>Transport</t>
  </si>
  <si>
    <t>Status</t>
  </si>
  <si>
    <t>14.07.2026</t>
  </si>
  <si>
    <t>Hamburg</t>
  </si>
  <si>
    <t>Ibis Styles Hamburg</t>
  </si>
  <si>
    <t>Anreise, Alsterpromenade</t>
  </si>
  <si>
    <t>Zug (ICE)</t>
  </si>
  <si>
    <t>Abgeschlossen ✓</t>
  </si>
  <si>
    <t>15.07.2026</t>
  </si>
  <si>
    <t>Elbphilharmonie, Speicherstadt</t>
  </si>
  <si>
    <t>–</t>
  </si>
  <si>
    <t>16.07.2026</t>
  </si>
  <si>
    <t>Kopenhagen</t>
  </si>
  <si>
    <t>Hotel Kong Arth.</t>
  </si>
  <si>
    <t>Anreise Fähre, Nyhavn</t>
  </si>
  <si>
    <t>Fähre</t>
  </si>
  <si>
    <t>17.07.2026</t>
  </si>
  <si>
    <t>Schloss Christiansborg, Tivoli</t>
  </si>
  <si>
    <t>In Planung</t>
  </si>
  <si>
    <t>18.07.2026</t>
  </si>
  <si>
    <t>Fahrradtour, Freetown Christiania</t>
  </si>
  <si>
    <t>Fahrrad</t>
  </si>
  <si>
    <t>19.07.2026</t>
  </si>
  <si>
    <t>Malmö</t>
  </si>
  <si>
    <t>Comfort Hotel Malmö</t>
  </si>
  <si>
    <t>Überfahrt, Altstadt Malmö</t>
  </si>
  <si>
    <t>Öresundbrücke</t>
  </si>
  <si>
    <t>Geplant</t>
  </si>
  <si>
    <t>20.07.2026</t>
  </si>
  <si>
    <t>Stockholm</t>
  </si>
  <si>
    <t>Scandic Klara</t>
  </si>
  <si>
    <t>Anreise, Gamla Stan</t>
  </si>
  <si>
    <t>Zug</t>
  </si>
  <si>
    <t>21.07.2026</t>
  </si>
  <si>
    <t>Vasamuseet, Djurgården</t>
  </si>
  <si>
    <t>22.07.2026</t>
  </si>
  <si>
    <t>Archipel-Bootsausflug</t>
  </si>
  <si>
    <t>23.07.2026</t>
  </si>
  <si>
    <t>Oslo</t>
  </si>
  <si>
    <t>Clarion Hotel The Hub</t>
  </si>
  <si>
    <t>Anreise, Nationalmuseum</t>
  </si>
  <si>
    <t>Nachtfähre</t>
  </si>
  <si>
    <t>24.07.2026</t>
  </si>
  <si>
    <t>Vigelandspark, Aker Brygge</t>
  </si>
  <si>
    <t>25.07.2026</t>
  </si>
  <si>
    <t>Bergen</t>
  </si>
  <si>
    <t>Radisson Blu Royal</t>
  </si>
  <si>
    <t>Anreise, Bryggen Hansekai</t>
  </si>
  <si>
    <t>26.07.2026</t>
  </si>
  <si>
    <t>Fjord-Tour, Fløibahn</t>
  </si>
  <si>
    <t>Boot + Seilbahn</t>
  </si>
  <si>
    <t>27.07.2026</t>
  </si>
  <si>
    <t>Rückreise</t>
  </si>
  <si>
    <t>Flug</t>
  </si>
  <si>
    <t xml:space="preserve">  NOTIZEN &amp; WICHTIGE HINWEISE</t>
  </si>
  <si>
    <t>→  Reisepässe gültig bis mindestens 01.01.2027 prüfen.</t>
  </si>
  <si>
    <t>→  Reiserücktrittsversicherung abgeschlossen: Dokument Nr. RV-2026-00000.</t>
  </si>
  <si>
    <t>→  Alle Buchungsbestätigungen im Ordner »Reise 2026« ablegen.</t>
  </si>
  <si>
    <t>→  Währung: Dänische Krone (DKK), Schwedische Krone (SEK), Norwegische Krone (NOK) – Wechselkurs täglich prüfen.</t>
  </si>
  <si>
    <t>→  Tipp: Europäische Krankenversicherungskarte (EHIC) einpacken.</t>
  </si>
  <si>
    <t>Reiseplaner-Vorlage  |  Alle Angaben ohne Gewähr  |  Version 1.0 – 2026</t>
  </si>
  <si>
    <t>TAGESPLAN  –  DETAILLIERTER REISEABLAUF</t>
  </si>
  <si>
    <t xml:space="preserve">  ► Tragen Sie für jeden Reisetag die geplanten Aktivitäten ein. Gelbe Felder = Pflichtfelder.</t>
  </si>
  <si>
    <t>Uhrzeit</t>
  </si>
  <si>
    <t>Ort</t>
  </si>
  <si>
    <t>Aktivität / Sehenswürdigkeit</t>
  </si>
  <si>
    <t>Transportmittel</t>
  </si>
  <si>
    <t>Kosten (€)</t>
  </si>
  <si>
    <t>Kategorie</t>
  </si>
  <si>
    <t>14.07.</t>
  </si>
  <si>
    <t>08:00</t>
  </si>
  <si>
    <t>Hamburg Hbf</t>
  </si>
  <si>
    <t>Abfahrt mit ICE Richtung Hamburg</t>
  </si>
  <si>
    <t>ICE (Berlin→HH)</t>
  </si>
  <si>
    <t>13:00</t>
  </si>
  <si>
    <t>Check-in Hotel, Gepäck abgeben</t>
  </si>
  <si>
    <t>Ibis Styles Hbf</t>
  </si>
  <si>
    <t>15:00</t>
  </si>
  <si>
    <t>Alsterpromenade Spaziergang</t>
  </si>
  <si>
    <t>zu Fuß</t>
  </si>
  <si>
    <t>Sehenswürdigkeit</t>
  </si>
  <si>
    <t>19:00</t>
  </si>
  <si>
    <t>Abendessen im Hafen</t>
  </si>
  <si>
    <t>Essen &amp; Trinken</t>
  </si>
  <si>
    <t>15.07.</t>
  </si>
  <si>
    <t>10:00</t>
  </si>
  <si>
    <t>Elbphilharmonie Führung</t>
  </si>
  <si>
    <t>14:00</t>
  </si>
  <si>
    <t>Speicherstadt &amp; Miniaturwunderland</t>
  </si>
  <si>
    <t>U-Bahn</t>
  </si>
  <si>
    <t>18:00</t>
  </si>
  <si>
    <t>Fischmarkt Altona</t>
  </si>
  <si>
    <t>16.07.</t>
  </si>
  <si>
    <t>09:00</t>
  </si>
  <si>
    <t>Hamburg Hafen</t>
  </si>
  <si>
    <t>Einschiffung Fähre nach Kopenhagen</t>
  </si>
  <si>
    <t>Fähre (DFDS)</t>
  </si>
  <si>
    <t>Einlaufen Kopenhagen, Check-in</t>
  </si>
  <si>
    <t>Hotel Kong Arthur</t>
  </si>
  <si>
    <t>20:00</t>
  </si>
  <si>
    <t>Nyhavn</t>
  </si>
  <si>
    <t>Nyhavn Bummel, Abendessen</t>
  </si>
  <si>
    <t>17.07.</t>
  </si>
  <si>
    <t>Schloss Christiansborg – Parlament</t>
  </si>
  <si>
    <t>Tivoli Freizeitpark</t>
  </si>
  <si>
    <t>Ausflug</t>
  </si>
  <si>
    <t>18.07.</t>
  </si>
  <si>
    <t>Stadtrundfahrt mit Fahrrad</t>
  </si>
  <si>
    <t>Fahrrad (Leihrad)</t>
  </si>
  <si>
    <t>Freetown Christiania Besichtigung</t>
  </si>
  <si>
    <t>19.07.</t>
  </si>
  <si>
    <t>Abreise mit Öresundbahn nach Malmö</t>
  </si>
  <si>
    <t>11:00</t>
  </si>
  <si>
    <t>Altstadt &amp; Stortorget</t>
  </si>
  <si>
    <t>Turning Torso Aussicht</t>
  </si>
  <si>
    <t>Bus</t>
  </si>
  <si>
    <t>20.07.</t>
  </si>
  <si>
    <t>07:00</t>
  </si>
  <si>
    <t>Abreise mit Schnellzug nach Stockholm</t>
  </si>
  <si>
    <t>Zug (SJ)</t>
  </si>
  <si>
    <t>Check-in &amp; Mittagessen Gamla Stan</t>
  </si>
  <si>
    <t>21.07.</t>
  </si>
  <si>
    <t>Vasamuseet – Kriegsschiff aus 1628</t>
  </si>
  <si>
    <t>Tram</t>
  </si>
  <si>
    <t>Djurgården Insel Spaziergang</t>
  </si>
  <si>
    <t>22.07.</t>
  </si>
  <si>
    <t>Archipel-Tagesausflug (Fjäderholmarna)</t>
  </si>
  <si>
    <t>23.07.</t>
  </si>
  <si>
    <t>Stockholmer Hafen</t>
  </si>
  <si>
    <t>Abfahrt Nachtfähre nach Oslo</t>
  </si>
  <si>
    <t>Fähre (Stena Line)</t>
  </si>
  <si>
    <t>an Bord</t>
  </si>
  <si>
    <t>Abendessen Bordrestaurant</t>
  </si>
  <si>
    <t>24.07.</t>
  </si>
  <si>
    <t>Ankunft Hafen, Check-in Hotel</t>
  </si>
  <si>
    <t>Clarion Hub</t>
  </si>
  <si>
    <t>Nationalmuseum – Munchs Schrei</t>
  </si>
  <si>
    <t>Aker Brygge Hafenviertel</t>
  </si>
  <si>
    <t>25.07.</t>
  </si>
  <si>
    <t>Oslo Hbf</t>
  </si>
  <si>
    <t>Abreise Myrdal-Bahn nach Bergen</t>
  </si>
  <si>
    <t>Zug (Bergenbahn)</t>
  </si>
  <si>
    <t>Ankunft, Bryggen Hansekai</t>
  </si>
  <si>
    <t>26.07.</t>
  </si>
  <si>
    <t>Fløibahn auf den Fløyen Berg</t>
  </si>
  <si>
    <t>Seilbahn</t>
  </si>
  <si>
    <t>Fjord</t>
  </si>
  <si>
    <t>Fjord-Kreuzfahrt Sognefjord</t>
  </si>
  <si>
    <t>Boot</t>
  </si>
  <si>
    <t>27.07.</t>
  </si>
  <si>
    <t>06:00</t>
  </si>
  <si>
    <t>Bergen Flughafen</t>
  </si>
  <si>
    <t>Flug zurück nach Deutschland</t>
  </si>
  <si>
    <t>SUMME GEPLANTE AUSGABEN (Tagesplan)</t>
  </si>
  <si>
    <t>REISEBUDGET  –  PLANUNG &amp; KONTROLLE</t>
  </si>
  <si>
    <t xml:space="preserve">  GESAMTBUDGET DER REISE (€)</t>
  </si>
  <si>
    <t>Ihr Budget eintragen →</t>
  </si>
  <si>
    <t>Gesamtbudget (€) :</t>
  </si>
  <si>
    <t>Geplant (€)</t>
  </si>
  <si>
    <t>Differenz (€)</t>
  </si>
  <si>
    <t>Anteil am Budget</t>
  </si>
  <si>
    <t>Flüge &amp; Fähren</t>
  </si>
  <si>
    <t>Fähre DFDS + Stena Line gebucht</t>
  </si>
  <si>
    <t>Züge &amp; öffentl. Verkehr</t>
  </si>
  <si>
    <t>Bergenbahn, Schnellzüge gebucht</t>
  </si>
  <si>
    <t>Unterkünfte</t>
  </si>
  <si>
    <t>Alle Hotels bestätigt</t>
  </si>
  <si>
    <t>Norwegen deutlich teurer</t>
  </si>
  <si>
    <t>Sehenswürdigkeiten</t>
  </si>
  <si>
    <t>Einige Freikarten erhalten</t>
  </si>
  <si>
    <t>Ausflüge &amp; Touren</t>
  </si>
  <si>
    <t>Fjordtour vorausbezahlt</t>
  </si>
  <si>
    <t>Einkaufen &amp; Souvenirs</t>
  </si>
  <si>
    <t>Budget einhalten</t>
  </si>
  <si>
    <t>Sonstiges &amp; Reserve</t>
  </si>
  <si>
    <t>Reserve verfügbar</t>
  </si>
  <si>
    <t>Versicherungen</t>
  </si>
  <si>
    <t>Reiserücktritt + Kranken</t>
  </si>
  <si>
    <t>Kommunikation / SIM</t>
  </si>
  <si>
    <t>EU-Roaming inklusive</t>
  </si>
  <si>
    <t>GESAMT</t>
  </si>
  <si>
    <t>100,0%</t>
  </si>
  <si>
    <t>Restbudget (Gesamtbudget – Tatsächlich):</t>
  </si>
  <si>
    <t>REISE-CHECKLISTE  –  VORBEREITUNG &amp; GEPÄCK</t>
  </si>
  <si>
    <t xml:space="preserve">  VOR DER REISE – DOKUMENTE &amp; BUCHUNGEN</t>
  </si>
  <si>
    <t>#</t>
  </si>
  <si>
    <t>Aufgabe / Artikel</t>
  </si>
  <si>
    <t>Hinweis</t>
  </si>
  <si>
    <t>Reisepass / Ausweis prüfen (Gültigkeit)</t>
  </si>
  <si>
    <t>✓ Erledigt</t>
  </si>
  <si>
    <t>mind. 6 Monate über Reisedatum</t>
  </si>
  <si>
    <t>Visum (falls erforderlich) beantragen</t>
  </si>
  <si>
    <t>Für Schengenraum nicht nötig</t>
  </si>
  <si>
    <t>Flüge / Fähren buchen &amp; bestätigen</t>
  </si>
  <si>
    <t>Buchungsnummern speichern</t>
  </si>
  <si>
    <t>Hotels &amp; Unterkünfte reservieren</t>
  </si>
  <si>
    <t>Alle bestätigt</t>
  </si>
  <si>
    <t>Reiserücktrittsversicherung abschließen</t>
  </si>
  <si>
    <t>Inkl. Gepäckversicherung</t>
  </si>
  <si>
    <t>Krankenversicherungskarte (EHIC) mitnehmen</t>
  </si>
  <si>
    <t>⏳ In Bearbeitung</t>
  </si>
  <si>
    <t>Beantragen falls nicht vorhanden</t>
  </si>
  <si>
    <t>Kopien aller Dokumente anfertigen</t>
  </si>
  <si>
    <t>Digital + 1x Papier</t>
  </si>
  <si>
    <t>Reiseführer / Apps herunterladen</t>
  </si>
  <si>
    <t>✗ Offen</t>
  </si>
  <si>
    <t>Maps.me offline speichern</t>
  </si>
  <si>
    <t>Währung / Reisekreditkarte organisieren</t>
  </si>
  <si>
    <t>DKK, SEK, NOK wechseln</t>
  </si>
  <si>
    <t>Notfallkontakte notieren</t>
  </si>
  <si>
    <t>Botschaft, Versicherung, Familie</t>
  </si>
  <si>
    <t xml:space="preserve">  VOR DER ABREISE – WOHNUNG &amp; ALLTAG</t>
  </si>
  <si>
    <t>Post anhalten / Nachsendeantrag</t>
  </si>
  <si>
    <t>Post AG online beantragen</t>
  </si>
  <si>
    <t>Nachbarn / Hausverwalter informieren</t>
  </si>
  <si>
    <t>Schlüssel hinterlegt</t>
  </si>
  <si>
    <t>Pflanzen gießen / Pflege organisieren</t>
  </si>
  <si>
    <t>Nachbar bittet</t>
  </si>
  <si>
    <t>Haustiere versorgen / Tierpension buchen</t>
  </si>
  <si>
    <t>Nicht relevant</t>
  </si>
  <si>
    <t>Strom / Gas / Wasser absperren</t>
  </si>
  <si>
    <t>Kühlschrank leer machen</t>
  </si>
  <si>
    <t>Fenster und Türen schließen / prüfen</t>
  </si>
  <si>
    <t>Am Abreisetag</t>
  </si>
  <si>
    <t>Haushaltsgeräte ausschalten</t>
  </si>
  <si>
    <t>Waschmaschine, Herd etc.</t>
  </si>
  <si>
    <t>Müll rausbringen</t>
  </si>
  <si>
    <t>Am Vortag</t>
  </si>
  <si>
    <t xml:space="preserve">  GEPÄCK – KLEIDUNG &amp; ACCESSOIRES</t>
  </si>
  <si>
    <t>Reisepass, Ausweise, Fahrkarten</t>
  </si>
  <si>
    <t>In Handgepäck!</t>
  </si>
  <si>
    <t>Wetterangepasste Kleidung einpacken</t>
  </si>
  <si>
    <t>Sommer + 1 Regenjacke</t>
  </si>
  <si>
    <t>Festes Schuhwerk / Wanderschuhe</t>
  </si>
  <si>
    <t>Für Fjord-Wanderungen</t>
  </si>
  <si>
    <t>Badesachen &amp; Sonnenschutz</t>
  </si>
  <si>
    <t>LSF 30+</t>
  </si>
  <si>
    <t>Abendgarderobe (1 Set)</t>
  </si>
  <si>
    <t>Für Restaurantbesuche</t>
  </si>
  <si>
    <t>Regenjacke / Windjacke</t>
  </si>
  <si>
    <t>Skandinavien: immer!</t>
  </si>
  <si>
    <t xml:space="preserve">  GEPÄCK – TECHNIK &amp; GESUNDHEIT</t>
  </si>
  <si>
    <t>Smartphone + Ladekabel einpacken</t>
  </si>
  <si>
    <t>Powerbank nicht vergessen</t>
  </si>
  <si>
    <t>Adapter (EU-Typ C, passt überall)</t>
  </si>
  <si>
    <t>Nicht benötigt in Skandinavien</t>
  </si>
  <si>
    <t>Kamera + Speicherkarten</t>
  </si>
  <si>
    <t>Akku aufladen vor Reise</t>
  </si>
  <si>
    <t>Kopfhörer</t>
  </si>
  <si>
    <t>Für Zugreisen</t>
  </si>
  <si>
    <t>Reiseapotheke (Schmerzmittel, Pflaster)</t>
  </si>
  <si>
    <t>Wichtig für Auslandsreisen</t>
  </si>
  <si>
    <t>Rezeptpflichtige Medikamente</t>
  </si>
  <si>
    <t>Mit Arztbescheinigung</t>
  </si>
  <si>
    <t>Sonnenbrille</t>
  </si>
  <si>
    <t>Mitternachtssonne in Norwegen!</t>
  </si>
  <si>
    <t>Reisekissen / Ohrenstöpsel</t>
  </si>
  <si>
    <t>Für Nachfähren</t>
  </si>
  <si>
    <t>Fortschritt: Erledigte Aufgaben</t>
  </si>
  <si>
    <t>BUCHUNGEN &amp; KONTAKTE</t>
  </si>
  <si>
    <t xml:space="preserve">  FLÜGE &amp; FÄHREN</t>
  </si>
  <si>
    <t>Typ</t>
  </si>
  <si>
    <t>Anbieter</t>
  </si>
  <si>
    <t>Buchungsnr.</t>
  </si>
  <si>
    <t>Von</t>
  </si>
  <si>
    <t>DFDS Seaways</t>
  </si>
  <si>
    <t>BK-DF2026-00001</t>
  </si>
  <si>
    <t>SJ Sverige</t>
  </si>
  <si>
    <t>BK-SJ2026-00002</t>
  </si>
  <si>
    <t>Stena Line</t>
  </si>
  <si>
    <t>BK-ST2026-00003</t>
  </si>
  <si>
    <t>NSB Norge</t>
  </si>
  <si>
    <t>BK-NS2026-00004</t>
  </si>
  <si>
    <t>Eurowings</t>
  </si>
  <si>
    <t>BK-EW2026-00005</t>
  </si>
  <si>
    <t xml:space="preserve">  UNTERKÜNFTE</t>
  </si>
  <si>
    <t>Stadt</t>
  </si>
  <si>
    <t>Hotel / Unterkunft</t>
  </si>
  <si>
    <t>Check-in</t>
  </si>
  <si>
    <t>Check-out</t>
  </si>
  <si>
    <t>Preis/Nacht</t>
  </si>
  <si>
    <t>HB-2026-00001</t>
  </si>
  <si>
    <t>KH-2026-00002</t>
  </si>
  <si>
    <t>MH-2026-00003</t>
  </si>
  <si>
    <t>SH-2026-00004</t>
  </si>
  <si>
    <t>OH-2026-00005</t>
  </si>
  <si>
    <t>BH-2026-00006</t>
  </si>
  <si>
    <t xml:space="preserve">  WICHTIGE KONTAKTE &amp; NOTFALLNUMMERN</t>
  </si>
  <si>
    <t>Beschreibung</t>
  </si>
  <si>
    <t>Name / Institution</t>
  </si>
  <si>
    <t>Telefon</t>
  </si>
  <si>
    <t>E-Mail / Web</t>
  </si>
  <si>
    <t>Notfall Deutschland</t>
  </si>
  <si>
    <t>Auswärtiges Amt Bürgertelefon</t>
  </si>
  <si>
    <t>+49 30 5000 2000</t>
  </si>
  <si>
    <t>www.auswaertiges-amt.de</t>
  </si>
  <si>
    <t>Europaweiter Notruf</t>
  </si>
  <si>
    <t>Polizei / Rettung / Feuerwehr</t>
  </si>
  <si>
    <t>112</t>
  </si>
  <si>
    <t>Krankenversicherung</t>
  </si>
  <si>
    <t>Versicherungskasse / Hotline</t>
  </si>
  <si>
    <t>+49 800 000 0000</t>
  </si>
  <si>
    <t>Kundennummer: KD-0000000</t>
  </si>
  <si>
    <t>Reiseleiter / Agentur</t>
  </si>
  <si>
    <t>Erste-Hilfe Dänemark</t>
  </si>
  <si>
    <t>Dansk Røde Kors</t>
  </si>
  <si>
    <t>1813</t>
  </si>
  <si>
    <t>www.rodekors.dk</t>
  </si>
  <si>
    <t>Erste-Hilfe Schweden</t>
  </si>
  <si>
    <t>SOS Alarm</t>
  </si>
  <si>
    <t>www.sosalarm.se</t>
  </si>
  <si>
    <t>Erste-Hilfe Norwegen</t>
  </si>
  <si>
    <t>Norsk Helse</t>
  </si>
  <si>
    <t>113</t>
  </si>
  <si>
    <t>www.helsenorge.no</t>
  </si>
  <si>
    <t>Deutsche Botschaft KPH</t>
  </si>
  <si>
    <t>Botschaft Kopenhagen</t>
  </si>
  <si>
    <t>+45 35 45 99 00</t>
  </si>
  <si>
    <t>kopenhagen.diplo.de</t>
  </si>
  <si>
    <t>Deutsche Botschaft STO</t>
  </si>
  <si>
    <t>Botschaft Stockholm</t>
  </si>
  <si>
    <t>+46 8 670 1500</t>
  </si>
  <si>
    <t>stockholm.diplo.de</t>
  </si>
  <si>
    <t>Deutsche Botschaft Oslo</t>
  </si>
  <si>
    <t>Botschaft Oslo</t>
  </si>
  <si>
    <t>+47 22 27 54 00</t>
  </si>
  <si>
    <t>oslo.diplo.de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</si>
</sst>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#,##0&quot; €&quot;"/>
    <numFmt numFmtId="166" formatCode="#,##0.00&quot; €&quot;"/>
    <numFmt numFmtId="167" formatCode="0.0\%"/>
  </numFmts>
  <fonts count="24" x14ac:knownFonts="1">
    <font>
      <sz val="11"/>
      <color theme="1"/>
      <name val="Calibri"/>
      <family val="2"/>
      <charset val="1"/>
    </font>
    <font>
      <b/>
      <sz val="30"/>
      <color rgb="FFFFFFFF"/>
      <name val="Calibri"/>
      <charset val="1"/>
    </font>
    <font>
      <i/>
      <sz val="13"/>
      <color rgb="FF1A3A4A"/>
      <name val="Calibri"/>
      <charset val="1"/>
    </font>
    <font>
      <b/>
      <sz val="11"/>
      <color rgb="FFFFFFFF"/>
      <name val="Calibri"/>
      <charset val="1"/>
    </font>
    <font>
      <b/>
      <sz val="9"/>
      <color rgb="FF2E7D87"/>
      <name val="Calibri"/>
      <charset val="1"/>
    </font>
    <font>
      <sz val="10"/>
      <color rgb="FF1A3A4A"/>
      <name val="Calibri"/>
      <charset val="1"/>
    </font>
    <font>
      <b/>
      <sz val="9"/>
      <color rgb="FFFFFFFF"/>
      <name val="Calibri"/>
      <charset val="1"/>
    </font>
    <font>
      <b/>
      <sz val="18"/>
      <color rgb="FF1A3A4A"/>
      <name val="Calibri"/>
      <charset val="1"/>
    </font>
    <font>
      <b/>
      <sz val="18"/>
      <color rgb="FF2E7D87"/>
      <name val="Calibri"/>
      <charset val="1"/>
    </font>
    <font>
      <b/>
      <sz val="18"/>
      <color rgb="FFE07B2A"/>
      <name val="Calibri"/>
      <charset val="1"/>
    </font>
    <font>
      <b/>
      <sz val="18"/>
      <color rgb="FF2E7D4A"/>
      <name val="Calibri"/>
      <charset val="1"/>
    </font>
    <font>
      <sz val="9"/>
      <color rgb="FF1A3A4A"/>
      <name val="Calibri"/>
      <charset val="1"/>
    </font>
    <font>
      <i/>
      <sz val="8"/>
      <color rgb="FF888888"/>
      <name val="Calibri"/>
      <charset val="1"/>
    </font>
    <font>
      <b/>
      <sz val="22"/>
      <color rgb="FFFFFFFF"/>
      <name val="Calibri"/>
      <charset val="1"/>
    </font>
    <font>
      <i/>
      <sz val="9"/>
      <color rgb="FF2E7D87"/>
      <name val="Calibri"/>
      <charset val="1"/>
    </font>
    <font>
      <b/>
      <sz val="10"/>
      <color rgb="FFFFFFFF"/>
      <name val="Calibri"/>
      <charset val="1"/>
    </font>
    <font>
      <b/>
      <sz val="11"/>
      <color rgb="FFC5A028"/>
      <name val="Calibri"/>
      <charset val="1"/>
    </font>
    <font>
      <i/>
      <sz val="9"/>
      <color rgb="FF888888"/>
      <name val="Calibri"/>
      <charset val="1"/>
    </font>
    <font>
      <b/>
      <sz val="10"/>
      <color rgb="FF1A3A4A"/>
      <name val="Calibri"/>
      <charset val="1"/>
    </font>
    <font>
      <b/>
      <sz val="14"/>
      <color rgb="FF1A3A4A"/>
      <name val="Calibri"/>
      <charset val="1"/>
    </font>
    <font>
      <b/>
      <sz val="14"/>
      <color rgb="FF2E7D4A"/>
      <name val="Calibri"/>
      <charset val="1"/>
    </font>
    <font>
      <b/>
      <sz val="9"/>
      <color rgb="FF1A3A4A"/>
      <name val="Calibri"/>
      <charset val="1"/>
    </font>
    <font>
      <i/>
      <sz val="8"/>
      <color rgb="FF555555"/>
      <name val="Calibri"/>
      <charset val="1"/>
    </font>
    <font>
      <b/>
      <sz val="10"/>
      <color rgb="FFC5A028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1A3A4A"/>
        <bgColor rgb="FF003366"/>
      </patternFill>
    </fill>
    <fill>
      <patternFill patternType="solid">
        <fgColor rgb="FFEDF4F5"/>
        <bgColor rgb="FFDCF5E4"/>
      </patternFill>
    </fill>
    <fill>
      <patternFill patternType="solid">
        <fgColor rgb="FF2E7D87"/>
        <bgColor rgb="FF2E7D4A"/>
      </patternFill>
    </fill>
    <fill>
      <patternFill patternType="solid">
        <fgColor rgb="FFC5A028"/>
        <bgColor rgb="FFE07B2A"/>
      </patternFill>
    </fill>
    <fill>
      <patternFill patternType="solid">
        <fgColor rgb="FFE07B2A"/>
        <bgColor rgb="FFC5A028"/>
      </patternFill>
    </fill>
    <fill>
      <patternFill patternType="solid">
        <fgColor rgb="FF2E7D4A"/>
        <bgColor rgb="FF2E7D87"/>
      </patternFill>
    </fill>
    <fill>
      <patternFill patternType="solid">
        <fgColor rgb="FFDCF5E4"/>
        <bgColor rgb="FFEDF4F5"/>
      </patternFill>
    </fill>
    <fill>
      <patternFill patternType="solid">
        <fgColor rgb="FFFFF3C4"/>
        <bgColor rgb="FFFFFF99"/>
      </patternFill>
    </fill>
    <fill>
      <patternFill patternType="solid">
        <fgColor rgb="FFFFFFFF"/>
        <bgColor rgb="FFEDF4F5"/>
      </patternFill>
    </fill>
    <fill>
      <patternFill patternType="solid">
        <fgColor rgb="FFD0E8EB"/>
        <bgColor rgb="FFDCF5E4"/>
      </patternFill>
    </fill>
  </fills>
  <borders count="10">
    <border>
      <left/>
      <right/>
      <top/>
      <bottom/>
      <diagonal/>
    </border>
    <border>
      <left style="thin">
        <color rgb="FFA8C4C8"/>
      </left>
      <right style="thin">
        <color rgb="FFA8C4C8"/>
      </right>
      <top style="thin">
        <color rgb="FFA8C4C8"/>
      </top>
      <bottom style="thin">
        <color rgb="FFA8C4C8"/>
      </bottom>
      <diagonal/>
    </border>
    <border>
      <left style="thin">
        <color rgb="FF1A3A4A"/>
      </left>
      <right/>
      <top style="thin">
        <color rgb="FF1A3A4A"/>
      </top>
      <bottom/>
      <diagonal/>
    </border>
    <border>
      <left style="thin">
        <color rgb="FF2E7D87"/>
      </left>
      <right/>
      <top style="thin">
        <color rgb="FF2E7D87"/>
      </top>
      <bottom/>
      <diagonal/>
    </border>
    <border>
      <left style="thin">
        <color rgb="FFE07B2A"/>
      </left>
      <right/>
      <top style="thin">
        <color rgb="FFE07B2A"/>
      </top>
      <bottom/>
      <diagonal/>
    </border>
    <border>
      <left style="thin">
        <color rgb="FF2E7D4A"/>
      </left>
      <right/>
      <top style="thin">
        <color rgb="FF2E7D4A"/>
      </top>
      <bottom/>
      <diagonal/>
    </border>
    <border>
      <left style="thin">
        <color rgb="FF1A3A4A"/>
      </left>
      <right style="thin">
        <color rgb="FF1A3A4A"/>
      </right>
      <top style="thin">
        <color rgb="FF1A3A4A"/>
      </top>
      <bottom style="thin">
        <color rgb="FF1A3A4A"/>
      </bottom>
      <diagonal/>
    </border>
    <border>
      <left style="thin">
        <color rgb="FFC5A028"/>
      </left>
      <right/>
      <top style="thin">
        <color rgb="FFC5A028"/>
      </top>
      <bottom style="thin">
        <color rgb="FFC5A028"/>
      </bottom>
      <diagonal/>
    </border>
    <border>
      <left style="thin">
        <color rgb="FFC5A028"/>
      </left>
      <right style="thin">
        <color rgb="FFC5A028"/>
      </right>
      <top style="thin">
        <color rgb="FFC5A028"/>
      </top>
      <bottom style="thin">
        <color rgb="FFC5A028"/>
      </bottom>
      <diagonal/>
    </border>
    <border>
      <left style="thin">
        <color rgb="FF2E7D4A"/>
      </left>
      <right/>
      <top style="thin">
        <color rgb="FF2E7D4A"/>
      </top>
      <bottom style="thin">
        <color rgb="FF2E7D4A"/>
      </bottom>
      <diagonal/>
    </border>
  </borders>
  <cellStyleXfs count="1">
    <xf numFmtId="0" fontId="0" fillId="0" borderId="0"/>
  </cellStyleXfs>
  <cellXfs count="71">
    <xf numFmtId="0" fontId="0" fillId="0" borderId="0" xfId="0"/>
    <xf numFmtId="165" fontId="10" fillId="3" borderId="5" xfId="0" applyNumberFormat="1" applyFont="1" applyFill="1" applyBorder="1" applyAlignment="1">
      <alignment horizontal="center" vertical="center"/>
    </xf>
    <xf numFmtId="165" fontId="9" fillId="3" borderId="4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165" fontId="7" fillId="3" borderId="2" xfId="0" applyNumberFormat="1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" fontId="5" fillId="3" borderId="1" xfId="0" applyNumberFormat="1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4" borderId="0" xfId="0" applyFill="1"/>
    <xf numFmtId="0" fontId="0" fillId="5" borderId="0" xfId="0" applyFill="1"/>
    <xf numFmtId="0" fontId="4" fillId="0" borderId="0" xfId="0" applyFont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164" fontId="11" fillId="8" borderId="1" xfId="0" applyNumberFormat="1" applyFont="1" applyFill="1" applyBorder="1" applyAlignment="1">
      <alignment horizontal="left" vertical="center"/>
    </xf>
    <xf numFmtId="0" fontId="11" fillId="8" borderId="1" xfId="0" applyFont="1" applyFill="1" applyBorder="1" applyAlignment="1">
      <alignment horizontal="left" vertical="center"/>
    </xf>
    <xf numFmtId="0" fontId="11" fillId="9" borderId="1" xfId="0" applyFont="1" applyFill="1" applyBorder="1" applyAlignment="1">
      <alignment horizontal="center" vertical="center"/>
    </xf>
    <xf numFmtId="164" fontId="11" fillId="9" borderId="1" xfId="0" applyNumberFormat="1" applyFont="1" applyFill="1" applyBorder="1" applyAlignment="1">
      <alignment horizontal="left" vertical="center"/>
    </xf>
    <xf numFmtId="0" fontId="11" fillId="9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left" vertical="center"/>
    </xf>
    <xf numFmtId="166" fontId="11" fillId="10" borderId="1" xfId="0" applyNumberFormat="1" applyFont="1" applyFill="1" applyBorder="1" applyAlignment="1">
      <alignment horizontal="right" vertical="center"/>
    </xf>
    <xf numFmtId="0" fontId="11" fillId="11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left" vertical="center"/>
    </xf>
    <xf numFmtId="166" fontId="11" fillId="11" borderId="1" xfId="0" applyNumberFormat="1" applyFont="1" applyFill="1" applyBorder="1" applyAlignment="1">
      <alignment horizontal="right" vertical="center"/>
    </xf>
    <xf numFmtId="166" fontId="16" fillId="2" borderId="8" xfId="0" applyNumberFormat="1" applyFont="1" applyFill="1" applyBorder="1" applyAlignment="1">
      <alignment horizontal="right" vertical="center"/>
    </xf>
    <xf numFmtId="165" fontId="0" fillId="5" borderId="0" xfId="0" applyNumberFormat="1" applyFill="1"/>
    <xf numFmtId="0" fontId="15" fillId="2" borderId="6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left" vertical="center"/>
    </xf>
    <xf numFmtId="166" fontId="5" fillId="10" borderId="1" xfId="0" applyNumberFormat="1" applyFont="1" applyFill="1" applyBorder="1" applyAlignment="1">
      <alignment horizontal="right" vertical="center"/>
    </xf>
    <xf numFmtId="167" fontId="5" fillId="10" borderId="1" xfId="0" applyNumberFormat="1" applyFont="1" applyFill="1" applyBorder="1" applyAlignment="1">
      <alignment horizontal="right" vertical="center"/>
    </xf>
    <xf numFmtId="0" fontId="0" fillId="3" borderId="0" xfId="0" applyFill="1"/>
    <xf numFmtId="0" fontId="18" fillId="11" borderId="1" xfId="0" applyFont="1" applyFill="1" applyBorder="1" applyAlignment="1">
      <alignment horizontal="left" vertical="center"/>
    </xf>
    <xf numFmtId="166" fontId="5" fillId="11" borderId="1" xfId="0" applyNumberFormat="1" applyFont="1" applyFill="1" applyBorder="1" applyAlignment="1">
      <alignment horizontal="right" vertical="center"/>
    </xf>
    <xf numFmtId="167" fontId="5" fillId="11" borderId="1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right" vertical="center"/>
    </xf>
    <xf numFmtId="0" fontId="0" fillId="2" borderId="0" xfId="0" applyFill="1"/>
    <xf numFmtId="0" fontId="6" fillId="2" borderId="6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left" vertical="center"/>
    </xf>
    <xf numFmtId="0" fontId="21" fillId="9" borderId="1" xfId="0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horizontal="left" vertical="center"/>
    </xf>
    <xf numFmtId="0" fontId="21" fillId="10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left" vertical="center"/>
    </xf>
    <xf numFmtId="0" fontId="11" fillId="9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11" fillId="9" borderId="7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14" fillId="3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165" fontId="19" fillId="9" borderId="7" xfId="0" applyNumberFormat="1" applyFont="1" applyFill="1" applyBorder="1" applyAlignment="1">
      <alignment horizontal="center" vertical="center"/>
    </xf>
    <xf numFmtId="166" fontId="20" fillId="8" borderId="9" xfId="0" applyNumberFormat="1" applyFont="1" applyFill="1" applyBorder="1" applyAlignment="1">
      <alignment horizontal="center" vertical="center"/>
    </xf>
    <xf numFmtId="0" fontId="15" fillId="4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7D87"/>
      <rgbColor rgb="FFA8C4C8"/>
      <rgbColor rgb="FF888888"/>
      <rgbColor rgb="FF9999FF"/>
      <rgbColor rgb="FF993366"/>
      <rgbColor rgb="FFFFF3C4"/>
      <rgbColor rgb="FFD0E8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F4F5"/>
      <rgbColor rgb="FFDCF5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5A028"/>
      <rgbColor rgb="FFE07B2A"/>
      <rgbColor rgb="FF555555"/>
      <rgbColor rgb="FF969696"/>
      <rgbColor rgb="FF003366"/>
      <rgbColor rgb="FF2E7D4A"/>
      <rgbColor rgb="FF003300"/>
      <rgbColor rgb="FF333300"/>
      <rgbColor rgb="FF993300"/>
      <rgbColor rgb="FF993366"/>
      <rgbColor rgb="FF333399"/>
      <rgbColor rgb="FF1A3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9"/>
  <sheetViews>
    <sheetView showGridLines="0" tabSelected="1" zoomScaleNormal="100" workbookViewId="0"/>
  </sheetViews>
  <sheetFormatPr baseColWidth="10" defaultColWidth="8.7109375" defaultRowHeight="15" x14ac:dyDescent="0.25"/>
  <cols>
    <col min="1" max="1" width="3" customWidth="1"/>
    <col min="2" max="2" width="18" customWidth="1"/>
    <col min="3" max="3" width="22" customWidth="1"/>
    <col min="4" max="4" width="15" customWidth="1"/>
    <col min="5" max="5" width="22" customWidth="1"/>
    <col min="6" max="6" width="15" customWidth="1"/>
    <col min="7" max="7" width="3" customWidth="1"/>
    <col min="8" max="9" width="18" customWidth="1"/>
    <col min="10" max="11" width="16" customWidth="1"/>
    <col min="12" max="12" width="3" customWidth="1"/>
  </cols>
  <sheetData>
    <row r="1" spans="2:11" ht="7.5" customHeight="1" x14ac:dyDescent="0.25"/>
    <row r="2" spans="2:11" ht="51.75" customHeight="1" x14ac:dyDescent="0.25">
      <c r="B2" s="14" t="s">
        <v>0</v>
      </c>
      <c r="C2" s="14"/>
      <c r="D2" s="14"/>
      <c r="E2" s="14"/>
      <c r="F2" s="14"/>
      <c r="H2" s="13" t="s">
        <v>1</v>
      </c>
      <c r="I2" s="13"/>
      <c r="J2" s="13"/>
      <c r="K2" s="13"/>
    </row>
    <row r="3" spans="2:11" ht="7.5" customHeight="1" x14ac:dyDescent="0.25">
      <c r="B3" s="15"/>
      <c r="C3" s="15"/>
      <c r="D3" s="15"/>
      <c r="E3" s="15"/>
      <c r="F3" s="15"/>
      <c r="H3" s="16"/>
      <c r="I3" s="16"/>
      <c r="J3" s="16"/>
      <c r="K3" s="16"/>
    </row>
    <row r="4" spans="2:11" ht="25.5" customHeight="1" x14ac:dyDescent="0.25">
      <c r="B4" s="12" t="s">
        <v>2</v>
      </c>
      <c r="C4" s="12"/>
      <c r="D4" s="12"/>
      <c r="E4" s="12"/>
      <c r="F4" s="12"/>
      <c r="G4" s="12"/>
      <c r="H4" s="12"/>
      <c r="I4" s="12"/>
      <c r="J4" s="12"/>
      <c r="K4" s="12"/>
    </row>
    <row r="5" spans="2:11" ht="7.5" customHeight="1" x14ac:dyDescent="0.25"/>
    <row r="6" spans="2:11" ht="19.5" customHeight="1" x14ac:dyDescent="0.25">
      <c r="B6" s="17" t="s">
        <v>3</v>
      </c>
      <c r="C6" s="11" t="s">
        <v>4</v>
      </c>
      <c r="D6" s="11"/>
      <c r="E6" s="17" t="s">
        <v>5</v>
      </c>
      <c r="F6" s="11" t="s">
        <v>6</v>
      </c>
      <c r="G6" s="11"/>
      <c r="H6" s="17" t="s">
        <v>7</v>
      </c>
      <c r="I6" s="11" t="s">
        <v>8</v>
      </c>
      <c r="J6" s="11"/>
      <c r="K6" s="11"/>
    </row>
    <row r="7" spans="2:11" ht="31.5" customHeight="1" x14ac:dyDescent="0.25">
      <c r="B7" s="17" t="s">
        <v>9</v>
      </c>
      <c r="C7" s="11" t="s">
        <v>10</v>
      </c>
      <c r="D7" s="11"/>
      <c r="E7" s="17" t="s">
        <v>11</v>
      </c>
      <c r="F7" s="11" t="s">
        <v>12</v>
      </c>
      <c r="G7" s="11"/>
      <c r="H7" s="17" t="s">
        <v>13</v>
      </c>
      <c r="I7" s="11" t="s">
        <v>14</v>
      </c>
      <c r="J7" s="11"/>
      <c r="K7" s="11"/>
    </row>
    <row r="8" spans="2:11" ht="7.5" customHeight="1" x14ac:dyDescent="0.25"/>
    <row r="9" spans="2:11" ht="25.5" customHeight="1" x14ac:dyDescent="0.25">
      <c r="B9" s="12" t="s">
        <v>15</v>
      </c>
      <c r="C9" s="12"/>
      <c r="D9" s="12"/>
      <c r="E9" s="12"/>
      <c r="F9" s="12"/>
      <c r="G9" s="12"/>
      <c r="H9" s="12"/>
      <c r="I9" s="12"/>
      <c r="J9" s="12"/>
      <c r="K9" s="12"/>
    </row>
    <row r="10" spans="2:11" ht="18" customHeight="1" x14ac:dyDescent="0.25">
      <c r="B10" s="17" t="s">
        <v>16</v>
      </c>
      <c r="C10" s="10">
        <v>46217</v>
      </c>
      <c r="D10" s="10"/>
      <c r="E10" s="17" t="s">
        <v>17</v>
      </c>
      <c r="F10" s="9">
        <f>IFERROR(C11-C10,"-")</f>
        <v>14</v>
      </c>
      <c r="G10" s="9"/>
      <c r="H10" s="17" t="s">
        <v>18</v>
      </c>
      <c r="I10" s="11" t="s">
        <v>19</v>
      </c>
      <c r="J10" s="11"/>
      <c r="K10" s="11"/>
    </row>
    <row r="11" spans="2:11" ht="18" customHeight="1" x14ac:dyDescent="0.25">
      <c r="B11" s="17" t="s">
        <v>20</v>
      </c>
      <c r="C11" s="10">
        <v>46231</v>
      </c>
      <c r="D11" s="10"/>
      <c r="E11" s="17" t="s">
        <v>21</v>
      </c>
      <c r="F11" s="9">
        <f>IFERROR(C11-C10-1,"-")</f>
        <v>13</v>
      </c>
      <c r="G11" s="9"/>
      <c r="H11" s="17" t="s">
        <v>22</v>
      </c>
      <c r="I11" s="11" t="s">
        <v>23</v>
      </c>
      <c r="J11" s="11"/>
      <c r="K11" s="11"/>
    </row>
    <row r="12" spans="2:11" ht="18" customHeight="1" x14ac:dyDescent="0.25"/>
    <row r="13" spans="2:11" ht="25.5" customHeight="1" x14ac:dyDescent="0.25">
      <c r="B13" s="12" t="s">
        <v>24</v>
      </c>
      <c r="C13" s="12"/>
      <c r="D13" s="12"/>
      <c r="E13" s="12"/>
      <c r="F13" s="12"/>
      <c r="G13" s="12"/>
      <c r="H13" s="12"/>
      <c r="I13" s="12"/>
      <c r="J13" s="12"/>
      <c r="K13" s="12"/>
    </row>
    <row r="14" spans="2:11" ht="19.5" customHeight="1" x14ac:dyDescent="0.25">
      <c r="B14" s="8" t="s">
        <v>25</v>
      </c>
      <c r="C14" s="8"/>
      <c r="D14" s="8"/>
      <c r="E14" s="7" t="s">
        <v>26</v>
      </c>
      <c r="F14" s="7"/>
      <c r="G14" s="7"/>
      <c r="H14" s="6" t="s">
        <v>27</v>
      </c>
      <c r="I14" s="6"/>
      <c r="J14" s="5" t="s">
        <v>28</v>
      </c>
      <c r="K14" s="5"/>
    </row>
    <row r="15" spans="2:11" ht="4.5" customHeight="1" x14ac:dyDescent="0.25">
      <c r="B15" s="8"/>
      <c r="C15" s="8"/>
      <c r="D15" s="8"/>
      <c r="E15" s="7"/>
      <c r="F15" s="7"/>
      <c r="G15" s="7"/>
      <c r="H15" s="6"/>
      <c r="I15" s="6"/>
      <c r="J15" s="5"/>
      <c r="K15" s="5"/>
    </row>
    <row r="16" spans="2:11" ht="30" customHeight="1" x14ac:dyDescent="0.25">
      <c r="B16" s="4">
        <f>Budget!B3</f>
        <v>3500</v>
      </c>
      <c r="C16" s="4"/>
      <c r="D16" s="4"/>
      <c r="E16" s="3">
        <f>IFERROR(Budget!B20,0)</f>
        <v>0</v>
      </c>
      <c r="F16" s="3"/>
      <c r="G16" s="3"/>
      <c r="H16" s="2">
        <f>IFERROR(Budget!C20,0)</f>
        <v>0</v>
      </c>
      <c r="I16" s="2"/>
      <c r="J16" s="1">
        <f>IFERROR(Budget!B3-Budget!C20,0)</f>
        <v>3500</v>
      </c>
      <c r="K16" s="1"/>
    </row>
    <row r="17" spans="2:11" ht="4.5" customHeight="1" x14ac:dyDescent="0.25">
      <c r="B17" s="4"/>
      <c r="C17" s="4"/>
      <c r="D17" s="4"/>
      <c r="E17" s="3"/>
      <c r="F17" s="3"/>
      <c r="G17" s="3"/>
      <c r="H17" s="2"/>
      <c r="I17" s="2"/>
      <c r="J17" s="1"/>
      <c r="K17" s="1"/>
    </row>
    <row r="18" spans="2:11" ht="18" customHeight="1" x14ac:dyDescent="0.25"/>
    <row r="19" spans="2:11" ht="25.5" customHeight="1" x14ac:dyDescent="0.25">
      <c r="B19" s="12" t="s">
        <v>29</v>
      </c>
      <c r="C19" s="12"/>
      <c r="D19" s="12"/>
      <c r="E19" s="12"/>
      <c r="F19" s="12"/>
      <c r="G19" s="12"/>
      <c r="H19" s="12"/>
      <c r="I19" s="12"/>
      <c r="J19" s="12"/>
      <c r="K19" s="12"/>
    </row>
    <row r="20" spans="2:11" ht="19.5" customHeight="1" x14ac:dyDescent="0.25">
      <c r="B20" s="18" t="s">
        <v>30</v>
      </c>
      <c r="C20" s="18" t="s">
        <v>31</v>
      </c>
      <c r="D20" s="18" t="s">
        <v>32</v>
      </c>
      <c r="E20" s="18" t="s">
        <v>33</v>
      </c>
      <c r="F20" s="55" t="s">
        <v>34</v>
      </c>
      <c r="G20" s="55"/>
      <c r="H20" s="55" t="s">
        <v>35</v>
      </c>
      <c r="I20" s="55"/>
      <c r="J20" s="55" t="s">
        <v>36</v>
      </c>
      <c r="K20" s="55"/>
    </row>
    <row r="21" spans="2:11" ht="18.75" customHeight="1" x14ac:dyDescent="0.25">
      <c r="B21" s="19">
        <v>1</v>
      </c>
      <c r="C21" s="20" t="s">
        <v>37</v>
      </c>
      <c r="D21" s="21" t="s">
        <v>38</v>
      </c>
      <c r="E21" s="21" t="s">
        <v>39</v>
      </c>
      <c r="F21" s="56" t="s">
        <v>40</v>
      </c>
      <c r="G21" s="56"/>
      <c r="H21" s="56" t="s">
        <v>41</v>
      </c>
      <c r="I21" s="56"/>
      <c r="J21" s="56" t="s">
        <v>42</v>
      </c>
      <c r="K21" s="56"/>
    </row>
    <row r="22" spans="2:11" ht="18.75" customHeight="1" x14ac:dyDescent="0.25">
      <c r="B22" s="19">
        <v>2</v>
      </c>
      <c r="C22" s="20" t="s">
        <v>43</v>
      </c>
      <c r="D22" s="21" t="s">
        <v>38</v>
      </c>
      <c r="E22" s="21" t="s">
        <v>39</v>
      </c>
      <c r="F22" s="56" t="s">
        <v>44</v>
      </c>
      <c r="G22" s="56"/>
      <c r="H22" s="56" t="s">
        <v>45</v>
      </c>
      <c r="I22" s="56"/>
      <c r="J22" s="56" t="s">
        <v>42</v>
      </c>
      <c r="K22" s="56"/>
    </row>
    <row r="23" spans="2:11" ht="18.75" customHeight="1" x14ac:dyDescent="0.25">
      <c r="B23" s="19">
        <v>3</v>
      </c>
      <c r="C23" s="20" t="s">
        <v>46</v>
      </c>
      <c r="D23" s="21" t="s">
        <v>47</v>
      </c>
      <c r="E23" s="21" t="s">
        <v>48</v>
      </c>
      <c r="F23" s="56" t="s">
        <v>49</v>
      </c>
      <c r="G23" s="56"/>
      <c r="H23" s="56" t="s">
        <v>50</v>
      </c>
      <c r="I23" s="56"/>
      <c r="J23" s="56" t="s">
        <v>42</v>
      </c>
      <c r="K23" s="56"/>
    </row>
    <row r="24" spans="2:11" ht="18.75" customHeight="1" x14ac:dyDescent="0.25">
      <c r="B24" s="22">
        <v>4</v>
      </c>
      <c r="C24" s="23" t="s">
        <v>51</v>
      </c>
      <c r="D24" s="24" t="s">
        <v>47</v>
      </c>
      <c r="E24" s="24" t="s">
        <v>48</v>
      </c>
      <c r="F24" s="57" t="s">
        <v>52</v>
      </c>
      <c r="G24" s="57"/>
      <c r="H24" s="57" t="s">
        <v>45</v>
      </c>
      <c r="I24" s="57"/>
      <c r="J24" s="57" t="s">
        <v>53</v>
      </c>
      <c r="K24" s="57"/>
    </row>
    <row r="25" spans="2:11" ht="18.75" customHeight="1" x14ac:dyDescent="0.25">
      <c r="B25" s="22">
        <v>5</v>
      </c>
      <c r="C25" s="23" t="s">
        <v>54</v>
      </c>
      <c r="D25" s="24" t="s">
        <v>47</v>
      </c>
      <c r="E25" s="24" t="s">
        <v>48</v>
      </c>
      <c r="F25" s="57" t="s">
        <v>55</v>
      </c>
      <c r="G25" s="57"/>
      <c r="H25" s="57" t="s">
        <v>56</v>
      </c>
      <c r="I25" s="57"/>
      <c r="J25" s="57" t="s">
        <v>53</v>
      </c>
      <c r="K25" s="57"/>
    </row>
    <row r="26" spans="2:11" ht="18.75" customHeight="1" x14ac:dyDescent="0.25">
      <c r="B26" s="25">
        <v>6</v>
      </c>
      <c r="C26" s="26" t="s">
        <v>57</v>
      </c>
      <c r="D26" s="27" t="s">
        <v>58</v>
      </c>
      <c r="E26" s="27" t="s">
        <v>59</v>
      </c>
      <c r="F26" s="58" t="s">
        <v>60</v>
      </c>
      <c r="G26" s="58"/>
      <c r="H26" s="58" t="s">
        <v>61</v>
      </c>
      <c r="I26" s="58"/>
      <c r="J26" s="58" t="s">
        <v>62</v>
      </c>
      <c r="K26" s="58"/>
    </row>
    <row r="27" spans="2:11" ht="18.75" customHeight="1" x14ac:dyDescent="0.25">
      <c r="B27" s="25">
        <v>7</v>
      </c>
      <c r="C27" s="26" t="s">
        <v>63</v>
      </c>
      <c r="D27" s="27" t="s">
        <v>64</v>
      </c>
      <c r="E27" s="27" t="s">
        <v>65</v>
      </c>
      <c r="F27" s="58" t="s">
        <v>66</v>
      </c>
      <c r="G27" s="58"/>
      <c r="H27" s="58" t="s">
        <v>67</v>
      </c>
      <c r="I27" s="58"/>
      <c r="J27" s="58" t="s">
        <v>62</v>
      </c>
      <c r="K27" s="58"/>
    </row>
    <row r="28" spans="2:11" ht="18.75" customHeight="1" x14ac:dyDescent="0.25">
      <c r="B28" s="25">
        <v>8</v>
      </c>
      <c r="C28" s="26" t="s">
        <v>68</v>
      </c>
      <c r="D28" s="27" t="s">
        <v>64</v>
      </c>
      <c r="E28" s="27" t="s">
        <v>65</v>
      </c>
      <c r="F28" s="58" t="s">
        <v>69</v>
      </c>
      <c r="G28" s="58"/>
      <c r="H28" s="58" t="s">
        <v>45</v>
      </c>
      <c r="I28" s="58"/>
      <c r="J28" s="58" t="s">
        <v>62</v>
      </c>
      <c r="K28" s="58"/>
    </row>
    <row r="29" spans="2:11" ht="18.75" customHeight="1" x14ac:dyDescent="0.25">
      <c r="B29" s="25">
        <v>9</v>
      </c>
      <c r="C29" s="26" t="s">
        <v>70</v>
      </c>
      <c r="D29" s="27" t="s">
        <v>64</v>
      </c>
      <c r="E29" s="27" t="s">
        <v>65</v>
      </c>
      <c r="F29" s="58" t="s">
        <v>71</v>
      </c>
      <c r="G29" s="58"/>
      <c r="H29" s="58" t="s">
        <v>50</v>
      </c>
      <c r="I29" s="58"/>
      <c r="J29" s="58" t="s">
        <v>62</v>
      </c>
      <c r="K29" s="58"/>
    </row>
    <row r="30" spans="2:11" ht="18.75" customHeight="1" x14ac:dyDescent="0.25">
      <c r="B30" s="25">
        <v>10</v>
      </c>
      <c r="C30" s="26" t="s">
        <v>72</v>
      </c>
      <c r="D30" s="27" t="s">
        <v>73</v>
      </c>
      <c r="E30" s="27" t="s">
        <v>74</v>
      </c>
      <c r="F30" s="58" t="s">
        <v>75</v>
      </c>
      <c r="G30" s="58"/>
      <c r="H30" s="58" t="s">
        <v>76</v>
      </c>
      <c r="I30" s="58"/>
      <c r="J30" s="58" t="s">
        <v>62</v>
      </c>
      <c r="K30" s="58"/>
    </row>
    <row r="31" spans="2:11" ht="18.75" customHeight="1" x14ac:dyDescent="0.25">
      <c r="B31" s="25">
        <v>11</v>
      </c>
      <c r="C31" s="26" t="s">
        <v>77</v>
      </c>
      <c r="D31" s="27" t="s">
        <v>73</v>
      </c>
      <c r="E31" s="27" t="s">
        <v>74</v>
      </c>
      <c r="F31" s="58" t="s">
        <v>78</v>
      </c>
      <c r="G31" s="58"/>
      <c r="H31" s="58" t="s">
        <v>45</v>
      </c>
      <c r="I31" s="58"/>
      <c r="J31" s="58" t="s">
        <v>62</v>
      </c>
      <c r="K31" s="58"/>
    </row>
    <row r="32" spans="2:11" ht="18.75" customHeight="1" x14ac:dyDescent="0.25">
      <c r="B32" s="25">
        <v>12</v>
      </c>
      <c r="C32" s="26" t="s">
        <v>79</v>
      </c>
      <c r="D32" s="27" t="s">
        <v>80</v>
      </c>
      <c r="E32" s="27" t="s">
        <v>81</v>
      </c>
      <c r="F32" s="58" t="s">
        <v>82</v>
      </c>
      <c r="G32" s="58"/>
      <c r="H32" s="58" t="s">
        <v>67</v>
      </c>
      <c r="I32" s="58"/>
      <c r="J32" s="58" t="s">
        <v>62</v>
      </c>
      <c r="K32" s="58"/>
    </row>
    <row r="33" spans="2:11" ht="18.75" customHeight="1" x14ac:dyDescent="0.25">
      <c r="B33" s="25">
        <v>13</v>
      </c>
      <c r="C33" s="26" t="s">
        <v>83</v>
      </c>
      <c r="D33" s="27" t="s">
        <v>80</v>
      </c>
      <c r="E33" s="27" t="s">
        <v>81</v>
      </c>
      <c r="F33" s="58" t="s">
        <v>84</v>
      </c>
      <c r="G33" s="58"/>
      <c r="H33" s="58" t="s">
        <v>85</v>
      </c>
      <c r="I33" s="58"/>
      <c r="J33" s="58" t="s">
        <v>62</v>
      </c>
      <c r="K33" s="58"/>
    </row>
    <row r="34" spans="2:11" ht="18.75" customHeight="1" x14ac:dyDescent="0.25">
      <c r="B34" s="25">
        <v>14</v>
      </c>
      <c r="C34" s="26" t="s">
        <v>86</v>
      </c>
      <c r="D34" s="27" t="s">
        <v>38</v>
      </c>
      <c r="E34" s="27" t="s">
        <v>45</v>
      </c>
      <c r="F34" s="58" t="s">
        <v>87</v>
      </c>
      <c r="G34" s="58"/>
      <c r="H34" s="58" t="s">
        <v>88</v>
      </c>
      <c r="I34" s="58"/>
      <c r="J34" s="58" t="s">
        <v>62</v>
      </c>
      <c r="K34" s="58"/>
    </row>
    <row r="35" spans="2:11" ht="18" customHeight="1" x14ac:dyDescent="0.25"/>
    <row r="36" spans="2:11" ht="21.75" customHeight="1" x14ac:dyDescent="0.25">
      <c r="B36" s="59" t="s">
        <v>89</v>
      </c>
      <c r="C36" s="59"/>
      <c r="D36" s="59"/>
      <c r="E36" s="59"/>
      <c r="F36" s="59"/>
      <c r="G36" s="59"/>
      <c r="H36" s="59"/>
      <c r="I36" s="59"/>
      <c r="J36" s="59"/>
      <c r="K36" s="59"/>
    </row>
    <row r="37" spans="2:11" ht="16.5" customHeight="1" x14ac:dyDescent="0.25">
      <c r="B37" s="60" t="s">
        <v>90</v>
      </c>
      <c r="C37" s="60"/>
      <c r="D37" s="60"/>
      <c r="E37" s="60"/>
      <c r="F37" s="60"/>
      <c r="G37" s="60"/>
      <c r="H37" s="60"/>
      <c r="I37" s="60"/>
      <c r="J37" s="60"/>
      <c r="K37" s="60"/>
    </row>
    <row r="38" spans="2:11" ht="16.5" customHeight="1" x14ac:dyDescent="0.25">
      <c r="B38" s="60" t="s">
        <v>91</v>
      </c>
      <c r="C38" s="60"/>
      <c r="D38" s="60"/>
      <c r="E38" s="60"/>
      <c r="F38" s="60"/>
      <c r="G38" s="60"/>
      <c r="H38" s="60"/>
      <c r="I38" s="60"/>
      <c r="J38" s="60"/>
      <c r="K38" s="60"/>
    </row>
    <row r="39" spans="2:11" ht="16.5" customHeight="1" x14ac:dyDescent="0.25">
      <c r="B39" s="60" t="s">
        <v>92</v>
      </c>
      <c r="C39" s="60"/>
      <c r="D39" s="60"/>
      <c r="E39" s="60"/>
      <c r="F39" s="60"/>
      <c r="G39" s="60"/>
      <c r="H39" s="60"/>
      <c r="I39" s="60"/>
      <c r="J39" s="60"/>
      <c r="K39" s="60"/>
    </row>
    <row r="40" spans="2:11" ht="16.5" customHeight="1" x14ac:dyDescent="0.25">
      <c r="B40" s="60" t="s">
        <v>93</v>
      </c>
      <c r="C40" s="60"/>
      <c r="D40" s="60"/>
      <c r="E40" s="60"/>
      <c r="F40" s="60"/>
      <c r="G40" s="60"/>
      <c r="H40" s="60"/>
      <c r="I40" s="60"/>
      <c r="J40" s="60"/>
      <c r="K40" s="60"/>
    </row>
    <row r="41" spans="2:11" ht="16.5" customHeight="1" x14ac:dyDescent="0.25">
      <c r="B41" s="60" t="s">
        <v>94</v>
      </c>
      <c r="C41" s="60"/>
      <c r="D41" s="60"/>
      <c r="E41" s="60"/>
      <c r="F41" s="60"/>
      <c r="G41" s="60"/>
      <c r="H41" s="60"/>
      <c r="I41" s="60"/>
      <c r="J41" s="60"/>
      <c r="K41" s="60"/>
    </row>
    <row r="42" spans="2:11" ht="18" customHeight="1" x14ac:dyDescent="0.25"/>
    <row r="43" spans="2:11" ht="18" customHeight="1" x14ac:dyDescent="0.25">
      <c r="B43" s="61" t="s">
        <v>95</v>
      </c>
      <c r="C43" s="61"/>
      <c r="D43" s="61"/>
      <c r="E43" s="61"/>
      <c r="F43" s="61"/>
      <c r="G43" s="61"/>
      <c r="H43" s="61"/>
      <c r="I43" s="61"/>
      <c r="J43" s="61"/>
      <c r="K43" s="61"/>
    </row>
    <row r="44" spans="2:11" ht="18" customHeight="1" x14ac:dyDescent="0.25"/>
    <row r="45" spans="2:11" ht="18" customHeight="1" x14ac:dyDescent="0.25"/>
    <row r="46" spans="2:11" ht="18" customHeight="1" x14ac:dyDescent="0.25"/>
    <row r="47" spans="2:11" ht="18" customHeight="1" x14ac:dyDescent="0.25"/>
    <row r="48" spans="2:11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</sheetData>
  <mergeCells count="78">
    <mergeCell ref="B38:K38"/>
    <mergeCell ref="B39:K39"/>
    <mergeCell ref="B40:K40"/>
    <mergeCell ref="B41:K41"/>
    <mergeCell ref="B43:K43"/>
    <mergeCell ref="F34:G34"/>
    <mergeCell ref="H34:I34"/>
    <mergeCell ref="J34:K34"/>
    <mergeCell ref="B36:K36"/>
    <mergeCell ref="B37:K37"/>
    <mergeCell ref="F32:G32"/>
    <mergeCell ref="H32:I32"/>
    <mergeCell ref="J32:K32"/>
    <mergeCell ref="F33:G33"/>
    <mergeCell ref="H33:I33"/>
    <mergeCell ref="J33:K33"/>
    <mergeCell ref="F30:G30"/>
    <mergeCell ref="H30:I30"/>
    <mergeCell ref="J30:K30"/>
    <mergeCell ref="F31:G31"/>
    <mergeCell ref="H31:I31"/>
    <mergeCell ref="J31:K31"/>
    <mergeCell ref="F28:G28"/>
    <mergeCell ref="H28:I28"/>
    <mergeCell ref="J28:K28"/>
    <mergeCell ref="F29:G29"/>
    <mergeCell ref="H29:I29"/>
    <mergeCell ref="J29:K29"/>
    <mergeCell ref="F26:G26"/>
    <mergeCell ref="H26:I26"/>
    <mergeCell ref="J26:K26"/>
    <mergeCell ref="F27:G27"/>
    <mergeCell ref="H27:I27"/>
    <mergeCell ref="J27:K27"/>
    <mergeCell ref="F24:G24"/>
    <mergeCell ref="H24:I24"/>
    <mergeCell ref="J24:K24"/>
    <mergeCell ref="F25:G25"/>
    <mergeCell ref="H25:I25"/>
    <mergeCell ref="J25:K25"/>
    <mergeCell ref="F22:G22"/>
    <mergeCell ref="H22:I22"/>
    <mergeCell ref="J22:K22"/>
    <mergeCell ref="F23:G23"/>
    <mergeCell ref="H23:I23"/>
    <mergeCell ref="J23:K23"/>
    <mergeCell ref="F20:G20"/>
    <mergeCell ref="H20:I20"/>
    <mergeCell ref="J20:K20"/>
    <mergeCell ref="F21:G21"/>
    <mergeCell ref="H21:I21"/>
    <mergeCell ref="J21:K21"/>
    <mergeCell ref="B16:D17"/>
    <mergeCell ref="E16:G17"/>
    <mergeCell ref="H16:I17"/>
    <mergeCell ref="J16:K17"/>
    <mergeCell ref="B19:K19"/>
    <mergeCell ref="C11:D11"/>
    <mergeCell ref="F11:G11"/>
    <mergeCell ref="I11:K11"/>
    <mergeCell ref="B13:K13"/>
    <mergeCell ref="B14:D15"/>
    <mergeCell ref="E14:G15"/>
    <mergeCell ref="H14:I15"/>
    <mergeCell ref="J14:K15"/>
    <mergeCell ref="C7:D7"/>
    <mergeCell ref="F7:G7"/>
    <mergeCell ref="I7:K7"/>
    <mergeCell ref="B9:K9"/>
    <mergeCell ref="C10:D10"/>
    <mergeCell ref="F10:G10"/>
    <mergeCell ref="I10:K10"/>
    <mergeCell ref="B2:F2"/>
    <mergeCell ref="H2:K2"/>
    <mergeCell ref="B4:K4"/>
    <mergeCell ref="C6:D6"/>
    <mergeCell ref="F6:G6"/>
    <mergeCell ref="I6:K6"/>
  </mergeCells>
  <pageMargins left="0.75" right="0.75" top="1" bottom="1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9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7109375" defaultRowHeight="15" x14ac:dyDescent="0.25"/>
  <cols>
    <col min="1" max="1" width="3" customWidth="1"/>
    <col min="2" max="2" width="8" customWidth="1"/>
    <col min="3" max="3" width="12" customWidth="1"/>
    <col min="4" max="4" width="8" customWidth="1"/>
    <col min="5" max="5" width="22" customWidth="1"/>
    <col min="6" max="6" width="20" customWidth="1"/>
    <col min="7" max="8" width="14" customWidth="1"/>
    <col min="9" max="9" width="12" customWidth="1"/>
    <col min="10" max="10" width="30" customWidth="1"/>
    <col min="11" max="11" width="3" customWidth="1"/>
  </cols>
  <sheetData>
    <row r="1" spans="2:10" ht="7.5" customHeight="1" x14ac:dyDescent="0.25"/>
    <row r="2" spans="2:10" ht="45" customHeight="1" x14ac:dyDescent="0.25">
      <c r="B2" s="62" t="s">
        <v>96</v>
      </c>
      <c r="C2" s="62"/>
      <c r="D2" s="62"/>
      <c r="E2" s="62"/>
      <c r="F2" s="62"/>
      <c r="G2" s="62"/>
      <c r="H2" s="62"/>
      <c r="I2" s="62"/>
      <c r="J2" s="62"/>
    </row>
    <row r="3" spans="2:10" ht="7.5" customHeight="1" x14ac:dyDescent="0.25">
      <c r="B3" s="15"/>
      <c r="C3" s="15"/>
      <c r="D3" s="15"/>
      <c r="E3" s="15"/>
      <c r="F3" s="15"/>
      <c r="G3" s="16"/>
      <c r="H3" s="16"/>
      <c r="I3" s="16"/>
      <c r="J3" s="16"/>
    </row>
    <row r="4" spans="2:10" ht="21.75" customHeight="1" x14ac:dyDescent="0.25">
      <c r="B4" s="63" t="s">
        <v>97</v>
      </c>
      <c r="C4" s="63"/>
      <c r="D4" s="63"/>
      <c r="E4" s="63"/>
      <c r="F4" s="63"/>
      <c r="G4" s="63"/>
      <c r="H4" s="63"/>
      <c r="I4" s="63"/>
      <c r="J4" s="63"/>
    </row>
    <row r="5" spans="2:10" ht="7.5" customHeight="1" x14ac:dyDescent="0.25"/>
    <row r="6" spans="2:10" ht="21.75" customHeight="1" x14ac:dyDescent="0.25">
      <c r="B6" s="18" t="s">
        <v>30</v>
      </c>
      <c r="C6" s="18" t="s">
        <v>31</v>
      </c>
      <c r="D6" s="18" t="s">
        <v>98</v>
      </c>
      <c r="E6" s="18" t="s">
        <v>99</v>
      </c>
      <c r="F6" s="18" t="s">
        <v>100</v>
      </c>
      <c r="G6" s="18" t="s">
        <v>33</v>
      </c>
      <c r="H6" s="18" t="s">
        <v>101</v>
      </c>
      <c r="I6" s="18" t="s">
        <v>102</v>
      </c>
      <c r="J6" s="18" t="s">
        <v>103</v>
      </c>
    </row>
    <row r="7" spans="2:10" ht="18.75" customHeight="1" x14ac:dyDescent="0.25">
      <c r="B7" s="28">
        <v>1</v>
      </c>
      <c r="C7" s="28" t="s">
        <v>104</v>
      </c>
      <c r="D7" s="28" t="s">
        <v>105</v>
      </c>
      <c r="E7" s="29" t="s">
        <v>106</v>
      </c>
      <c r="F7" s="29" t="s">
        <v>107</v>
      </c>
      <c r="G7" s="29" t="s">
        <v>45</v>
      </c>
      <c r="H7" s="30" t="s">
        <v>108</v>
      </c>
      <c r="I7" s="29">
        <v>0</v>
      </c>
      <c r="J7" s="29" t="s">
        <v>35</v>
      </c>
    </row>
    <row r="8" spans="2:10" ht="18.75" customHeight="1" x14ac:dyDescent="0.25">
      <c r="B8" s="31">
        <v>1</v>
      </c>
      <c r="C8" s="31" t="s">
        <v>104</v>
      </c>
      <c r="D8" s="31" t="s">
        <v>109</v>
      </c>
      <c r="E8" s="32" t="s">
        <v>38</v>
      </c>
      <c r="F8" s="32" t="s">
        <v>110</v>
      </c>
      <c r="G8" s="32" t="s">
        <v>111</v>
      </c>
      <c r="H8" s="33" t="s">
        <v>45</v>
      </c>
      <c r="I8" s="32">
        <v>0</v>
      </c>
      <c r="J8" s="32" t="s">
        <v>33</v>
      </c>
    </row>
    <row r="9" spans="2:10" ht="18.75" customHeight="1" x14ac:dyDescent="0.25">
      <c r="B9" s="28">
        <v>1</v>
      </c>
      <c r="C9" s="28" t="s">
        <v>104</v>
      </c>
      <c r="D9" s="28" t="s">
        <v>112</v>
      </c>
      <c r="E9" s="29" t="s">
        <v>38</v>
      </c>
      <c r="F9" s="29" t="s">
        <v>113</v>
      </c>
      <c r="G9" s="29" t="s">
        <v>45</v>
      </c>
      <c r="H9" s="30" t="s">
        <v>114</v>
      </c>
      <c r="I9" s="29">
        <v>0</v>
      </c>
      <c r="J9" s="29" t="s">
        <v>115</v>
      </c>
    </row>
    <row r="10" spans="2:10" ht="18.75" customHeight="1" x14ac:dyDescent="0.25">
      <c r="B10" s="31">
        <v>1</v>
      </c>
      <c r="C10" s="31" t="s">
        <v>104</v>
      </c>
      <c r="D10" s="31" t="s">
        <v>116</v>
      </c>
      <c r="E10" s="32" t="s">
        <v>38</v>
      </c>
      <c r="F10" s="32" t="s">
        <v>117</v>
      </c>
      <c r="G10" s="32" t="s">
        <v>45</v>
      </c>
      <c r="H10" s="33" t="s">
        <v>45</v>
      </c>
      <c r="I10" s="32">
        <v>60</v>
      </c>
      <c r="J10" s="32" t="s">
        <v>118</v>
      </c>
    </row>
    <row r="11" spans="2:10" ht="18.75" customHeight="1" x14ac:dyDescent="0.25">
      <c r="B11" s="28">
        <v>2</v>
      </c>
      <c r="C11" s="28" t="s">
        <v>119</v>
      </c>
      <c r="D11" s="28" t="s">
        <v>120</v>
      </c>
      <c r="E11" s="29" t="s">
        <v>38</v>
      </c>
      <c r="F11" s="29" t="s">
        <v>121</v>
      </c>
      <c r="G11" s="29" t="s">
        <v>111</v>
      </c>
      <c r="H11" s="30" t="s">
        <v>45</v>
      </c>
      <c r="I11" s="29">
        <v>40</v>
      </c>
      <c r="J11" s="29" t="s">
        <v>115</v>
      </c>
    </row>
    <row r="12" spans="2:10" ht="18.75" customHeight="1" x14ac:dyDescent="0.25">
      <c r="B12" s="31">
        <v>2</v>
      </c>
      <c r="C12" s="31" t="s">
        <v>119</v>
      </c>
      <c r="D12" s="31" t="s">
        <v>122</v>
      </c>
      <c r="E12" s="32" t="s">
        <v>38</v>
      </c>
      <c r="F12" s="32" t="s">
        <v>123</v>
      </c>
      <c r="G12" s="32" t="s">
        <v>45</v>
      </c>
      <c r="H12" s="33" t="s">
        <v>124</v>
      </c>
      <c r="I12" s="32">
        <v>20</v>
      </c>
      <c r="J12" s="32" t="s">
        <v>115</v>
      </c>
    </row>
    <row r="13" spans="2:10" ht="18.75" customHeight="1" x14ac:dyDescent="0.25">
      <c r="B13" s="28">
        <v>2</v>
      </c>
      <c r="C13" s="28" t="s">
        <v>119</v>
      </c>
      <c r="D13" s="28" t="s">
        <v>125</v>
      </c>
      <c r="E13" s="29" t="s">
        <v>38</v>
      </c>
      <c r="F13" s="29" t="s">
        <v>126</v>
      </c>
      <c r="G13" s="29" t="s">
        <v>45</v>
      </c>
      <c r="H13" s="30" t="s">
        <v>114</v>
      </c>
      <c r="I13" s="29">
        <v>25</v>
      </c>
      <c r="J13" s="29" t="s">
        <v>118</v>
      </c>
    </row>
    <row r="14" spans="2:10" ht="18.75" customHeight="1" x14ac:dyDescent="0.25">
      <c r="B14" s="31">
        <v>3</v>
      </c>
      <c r="C14" s="31" t="s">
        <v>127</v>
      </c>
      <c r="D14" s="31" t="s">
        <v>128</v>
      </c>
      <c r="E14" s="32" t="s">
        <v>129</v>
      </c>
      <c r="F14" s="32" t="s">
        <v>130</v>
      </c>
      <c r="G14" s="32" t="s">
        <v>45</v>
      </c>
      <c r="H14" s="33" t="s">
        <v>131</v>
      </c>
      <c r="I14" s="32">
        <v>150</v>
      </c>
      <c r="J14" s="32" t="s">
        <v>35</v>
      </c>
    </row>
    <row r="15" spans="2:10" ht="18.75" customHeight="1" x14ac:dyDescent="0.25">
      <c r="B15" s="28">
        <v>3</v>
      </c>
      <c r="C15" s="28" t="s">
        <v>127</v>
      </c>
      <c r="D15" s="28" t="s">
        <v>125</v>
      </c>
      <c r="E15" s="29" t="s">
        <v>47</v>
      </c>
      <c r="F15" s="29" t="s">
        <v>132</v>
      </c>
      <c r="G15" s="29" t="s">
        <v>133</v>
      </c>
      <c r="H15" s="30" t="s">
        <v>45</v>
      </c>
      <c r="I15" s="29">
        <v>0</v>
      </c>
      <c r="J15" s="29" t="s">
        <v>33</v>
      </c>
    </row>
    <row r="16" spans="2:10" ht="18.75" customHeight="1" x14ac:dyDescent="0.25">
      <c r="B16" s="31">
        <v>3</v>
      </c>
      <c r="C16" s="31" t="s">
        <v>127</v>
      </c>
      <c r="D16" s="31" t="s">
        <v>134</v>
      </c>
      <c r="E16" s="32" t="s">
        <v>135</v>
      </c>
      <c r="F16" s="32" t="s">
        <v>136</v>
      </c>
      <c r="G16" s="32" t="s">
        <v>45</v>
      </c>
      <c r="H16" s="33" t="s">
        <v>114</v>
      </c>
      <c r="I16" s="32">
        <v>70</v>
      </c>
      <c r="J16" s="32" t="s">
        <v>118</v>
      </c>
    </row>
    <row r="17" spans="2:10" ht="18.75" customHeight="1" x14ac:dyDescent="0.25">
      <c r="B17" s="28">
        <v>4</v>
      </c>
      <c r="C17" s="28" t="s">
        <v>137</v>
      </c>
      <c r="D17" s="28" t="s">
        <v>128</v>
      </c>
      <c r="E17" s="29" t="s">
        <v>47</v>
      </c>
      <c r="F17" s="29" t="s">
        <v>138</v>
      </c>
      <c r="G17" s="29" t="s">
        <v>133</v>
      </c>
      <c r="H17" s="30" t="s">
        <v>45</v>
      </c>
      <c r="I17" s="29">
        <v>20</v>
      </c>
      <c r="J17" s="29" t="s">
        <v>115</v>
      </c>
    </row>
    <row r="18" spans="2:10" ht="18.75" customHeight="1" x14ac:dyDescent="0.25">
      <c r="B18" s="31">
        <v>4</v>
      </c>
      <c r="C18" s="31" t="s">
        <v>137</v>
      </c>
      <c r="D18" s="31" t="s">
        <v>122</v>
      </c>
      <c r="E18" s="32" t="s">
        <v>47</v>
      </c>
      <c r="F18" s="32" t="s">
        <v>139</v>
      </c>
      <c r="G18" s="32" t="s">
        <v>45</v>
      </c>
      <c r="H18" s="33" t="s">
        <v>114</v>
      </c>
      <c r="I18" s="32">
        <v>80</v>
      </c>
      <c r="J18" s="32" t="s">
        <v>140</v>
      </c>
    </row>
    <row r="19" spans="2:10" ht="18.75" customHeight="1" x14ac:dyDescent="0.25">
      <c r="B19" s="28">
        <v>5</v>
      </c>
      <c r="C19" s="28" t="s">
        <v>141</v>
      </c>
      <c r="D19" s="28" t="s">
        <v>120</v>
      </c>
      <c r="E19" s="29" t="s">
        <v>47</v>
      </c>
      <c r="F19" s="29" t="s">
        <v>142</v>
      </c>
      <c r="G19" s="29" t="s">
        <v>133</v>
      </c>
      <c r="H19" s="30" t="s">
        <v>143</v>
      </c>
      <c r="I19" s="29">
        <v>30</v>
      </c>
      <c r="J19" s="29" t="s">
        <v>140</v>
      </c>
    </row>
    <row r="20" spans="2:10" ht="18.75" customHeight="1" x14ac:dyDescent="0.25">
      <c r="B20" s="31">
        <v>5</v>
      </c>
      <c r="C20" s="31" t="s">
        <v>141</v>
      </c>
      <c r="D20" s="31" t="s">
        <v>112</v>
      </c>
      <c r="E20" s="32" t="s">
        <v>47</v>
      </c>
      <c r="F20" s="32" t="s">
        <v>144</v>
      </c>
      <c r="G20" s="32" t="s">
        <v>45</v>
      </c>
      <c r="H20" s="33" t="s">
        <v>56</v>
      </c>
      <c r="I20" s="32">
        <v>0</v>
      </c>
      <c r="J20" s="32" t="s">
        <v>115</v>
      </c>
    </row>
    <row r="21" spans="2:10" ht="18.75" customHeight="1" x14ac:dyDescent="0.25">
      <c r="B21" s="28">
        <v>6</v>
      </c>
      <c r="C21" s="28" t="s">
        <v>145</v>
      </c>
      <c r="D21" s="28" t="s">
        <v>105</v>
      </c>
      <c r="E21" s="29" t="s">
        <v>47</v>
      </c>
      <c r="F21" s="29" t="s">
        <v>146</v>
      </c>
      <c r="G21" s="29" t="s">
        <v>45</v>
      </c>
      <c r="H21" s="30" t="s">
        <v>67</v>
      </c>
      <c r="I21" s="29">
        <v>25</v>
      </c>
      <c r="J21" s="29" t="s">
        <v>35</v>
      </c>
    </row>
    <row r="22" spans="2:10" ht="18.75" customHeight="1" x14ac:dyDescent="0.25">
      <c r="B22" s="31">
        <v>6</v>
      </c>
      <c r="C22" s="31" t="s">
        <v>145</v>
      </c>
      <c r="D22" s="31" t="s">
        <v>147</v>
      </c>
      <c r="E22" s="32" t="s">
        <v>58</v>
      </c>
      <c r="F22" s="32" t="s">
        <v>148</v>
      </c>
      <c r="G22" s="32" t="s">
        <v>59</v>
      </c>
      <c r="H22" s="33" t="s">
        <v>114</v>
      </c>
      <c r="I22" s="32">
        <v>0</v>
      </c>
      <c r="J22" s="32" t="s">
        <v>115</v>
      </c>
    </row>
    <row r="23" spans="2:10" ht="18.75" customHeight="1" x14ac:dyDescent="0.25">
      <c r="B23" s="28">
        <v>6</v>
      </c>
      <c r="C23" s="28" t="s">
        <v>145</v>
      </c>
      <c r="D23" s="28" t="s">
        <v>122</v>
      </c>
      <c r="E23" s="29" t="s">
        <v>58</v>
      </c>
      <c r="F23" s="29" t="s">
        <v>149</v>
      </c>
      <c r="G23" s="29" t="s">
        <v>45</v>
      </c>
      <c r="H23" s="30" t="s">
        <v>150</v>
      </c>
      <c r="I23" s="29">
        <v>0</v>
      </c>
      <c r="J23" s="29" t="s">
        <v>115</v>
      </c>
    </row>
    <row r="24" spans="2:10" ht="18.75" customHeight="1" x14ac:dyDescent="0.25">
      <c r="B24" s="31">
        <v>7</v>
      </c>
      <c r="C24" s="31" t="s">
        <v>151</v>
      </c>
      <c r="D24" s="31" t="s">
        <v>152</v>
      </c>
      <c r="E24" s="32" t="s">
        <v>58</v>
      </c>
      <c r="F24" s="32" t="s">
        <v>153</v>
      </c>
      <c r="G24" s="32" t="s">
        <v>45</v>
      </c>
      <c r="H24" s="33" t="s">
        <v>154</v>
      </c>
      <c r="I24" s="32">
        <v>85</v>
      </c>
      <c r="J24" s="32" t="s">
        <v>35</v>
      </c>
    </row>
    <row r="25" spans="2:10" ht="18.75" customHeight="1" x14ac:dyDescent="0.25">
      <c r="B25" s="28">
        <v>7</v>
      </c>
      <c r="C25" s="28" t="s">
        <v>151</v>
      </c>
      <c r="D25" s="28" t="s">
        <v>109</v>
      </c>
      <c r="E25" s="29" t="s">
        <v>64</v>
      </c>
      <c r="F25" s="29" t="s">
        <v>155</v>
      </c>
      <c r="G25" s="29" t="s">
        <v>65</v>
      </c>
      <c r="H25" s="30" t="s">
        <v>114</v>
      </c>
      <c r="I25" s="29">
        <v>55</v>
      </c>
      <c r="J25" s="29" t="s">
        <v>118</v>
      </c>
    </row>
    <row r="26" spans="2:10" ht="18.75" customHeight="1" x14ac:dyDescent="0.25">
      <c r="B26" s="31">
        <v>8</v>
      </c>
      <c r="C26" s="31" t="s">
        <v>156</v>
      </c>
      <c r="D26" s="31" t="s">
        <v>128</v>
      </c>
      <c r="E26" s="32" t="s">
        <v>64</v>
      </c>
      <c r="F26" s="32" t="s">
        <v>157</v>
      </c>
      <c r="G26" s="32" t="s">
        <v>65</v>
      </c>
      <c r="H26" s="33" t="s">
        <v>158</v>
      </c>
      <c r="I26" s="32">
        <v>20</v>
      </c>
      <c r="J26" s="32" t="s">
        <v>115</v>
      </c>
    </row>
    <row r="27" spans="2:10" ht="18.75" customHeight="1" x14ac:dyDescent="0.25">
      <c r="B27" s="28">
        <v>8</v>
      </c>
      <c r="C27" s="28" t="s">
        <v>156</v>
      </c>
      <c r="D27" s="28" t="s">
        <v>122</v>
      </c>
      <c r="E27" s="29" t="s">
        <v>64</v>
      </c>
      <c r="F27" s="29" t="s">
        <v>159</v>
      </c>
      <c r="G27" s="29" t="s">
        <v>45</v>
      </c>
      <c r="H27" s="30" t="s">
        <v>114</v>
      </c>
      <c r="I27" s="29">
        <v>0</v>
      </c>
      <c r="J27" s="29" t="s">
        <v>140</v>
      </c>
    </row>
    <row r="28" spans="2:10" ht="18.75" customHeight="1" x14ac:dyDescent="0.25">
      <c r="B28" s="31">
        <v>9</v>
      </c>
      <c r="C28" s="31" t="s">
        <v>160</v>
      </c>
      <c r="D28" s="31" t="s">
        <v>128</v>
      </c>
      <c r="E28" s="32" t="s">
        <v>64</v>
      </c>
      <c r="F28" s="32" t="s">
        <v>161</v>
      </c>
      <c r="G28" s="32" t="s">
        <v>65</v>
      </c>
      <c r="H28" s="33" t="s">
        <v>50</v>
      </c>
      <c r="I28" s="32">
        <v>60</v>
      </c>
      <c r="J28" s="32" t="s">
        <v>140</v>
      </c>
    </row>
    <row r="29" spans="2:10" ht="18.75" customHeight="1" x14ac:dyDescent="0.25">
      <c r="B29" s="28">
        <v>10</v>
      </c>
      <c r="C29" s="28" t="s">
        <v>162</v>
      </c>
      <c r="D29" s="28" t="s">
        <v>116</v>
      </c>
      <c r="E29" s="29" t="s">
        <v>163</v>
      </c>
      <c r="F29" s="29" t="s">
        <v>164</v>
      </c>
      <c r="G29" s="29" t="s">
        <v>45</v>
      </c>
      <c r="H29" s="30" t="s">
        <v>165</v>
      </c>
      <c r="I29" s="29">
        <v>180</v>
      </c>
      <c r="J29" s="29" t="s">
        <v>35</v>
      </c>
    </row>
    <row r="30" spans="2:10" ht="18.75" customHeight="1" x14ac:dyDescent="0.25">
      <c r="B30" s="31">
        <v>10</v>
      </c>
      <c r="C30" s="31" t="s">
        <v>162</v>
      </c>
      <c r="D30" s="31" t="s">
        <v>134</v>
      </c>
      <c r="E30" s="32" t="s">
        <v>166</v>
      </c>
      <c r="F30" s="32" t="s">
        <v>167</v>
      </c>
      <c r="G30" s="32" t="s">
        <v>45</v>
      </c>
      <c r="H30" s="33" t="s">
        <v>45</v>
      </c>
      <c r="I30" s="32">
        <v>65</v>
      </c>
      <c r="J30" s="32" t="s">
        <v>118</v>
      </c>
    </row>
    <row r="31" spans="2:10" ht="18.75" customHeight="1" x14ac:dyDescent="0.25">
      <c r="B31" s="28">
        <v>11</v>
      </c>
      <c r="C31" s="28" t="s">
        <v>168</v>
      </c>
      <c r="D31" s="28" t="s">
        <v>128</v>
      </c>
      <c r="E31" s="29" t="s">
        <v>73</v>
      </c>
      <c r="F31" s="29" t="s">
        <v>169</v>
      </c>
      <c r="G31" s="29" t="s">
        <v>170</v>
      </c>
      <c r="H31" s="30" t="s">
        <v>45</v>
      </c>
      <c r="I31" s="29">
        <v>0</v>
      </c>
      <c r="J31" s="29" t="s">
        <v>33</v>
      </c>
    </row>
    <row r="32" spans="2:10" ht="18.75" customHeight="1" x14ac:dyDescent="0.25">
      <c r="B32" s="31">
        <v>11</v>
      </c>
      <c r="C32" s="31" t="s">
        <v>168</v>
      </c>
      <c r="D32" s="31" t="s">
        <v>147</v>
      </c>
      <c r="E32" s="32" t="s">
        <v>73</v>
      </c>
      <c r="F32" s="32" t="s">
        <v>171</v>
      </c>
      <c r="G32" s="32" t="s">
        <v>45</v>
      </c>
      <c r="H32" s="33" t="s">
        <v>114</v>
      </c>
      <c r="I32" s="32">
        <v>25</v>
      </c>
      <c r="J32" s="32" t="s">
        <v>115</v>
      </c>
    </row>
    <row r="33" spans="2:10" ht="18.75" customHeight="1" x14ac:dyDescent="0.25">
      <c r="B33" s="28">
        <v>11</v>
      </c>
      <c r="C33" s="28" t="s">
        <v>168</v>
      </c>
      <c r="D33" s="28" t="s">
        <v>112</v>
      </c>
      <c r="E33" s="29" t="s">
        <v>73</v>
      </c>
      <c r="F33" s="29" t="s">
        <v>172</v>
      </c>
      <c r="G33" s="29" t="s">
        <v>45</v>
      </c>
      <c r="H33" s="30" t="s">
        <v>114</v>
      </c>
      <c r="I33" s="29">
        <v>50</v>
      </c>
      <c r="J33" s="29" t="s">
        <v>118</v>
      </c>
    </row>
    <row r="34" spans="2:10" ht="18.75" customHeight="1" x14ac:dyDescent="0.25">
      <c r="B34" s="31">
        <v>12</v>
      </c>
      <c r="C34" s="31" t="s">
        <v>173</v>
      </c>
      <c r="D34" s="31" t="s">
        <v>152</v>
      </c>
      <c r="E34" s="32" t="s">
        <v>174</v>
      </c>
      <c r="F34" s="32" t="s">
        <v>175</v>
      </c>
      <c r="G34" s="32" t="s">
        <v>45</v>
      </c>
      <c r="H34" s="33" t="s">
        <v>176</v>
      </c>
      <c r="I34" s="32">
        <v>110</v>
      </c>
      <c r="J34" s="32" t="s">
        <v>35</v>
      </c>
    </row>
    <row r="35" spans="2:10" ht="18.75" customHeight="1" x14ac:dyDescent="0.25">
      <c r="B35" s="28">
        <v>12</v>
      </c>
      <c r="C35" s="28" t="s">
        <v>173</v>
      </c>
      <c r="D35" s="28" t="s">
        <v>109</v>
      </c>
      <c r="E35" s="29" t="s">
        <v>80</v>
      </c>
      <c r="F35" s="29" t="s">
        <v>177</v>
      </c>
      <c r="G35" s="29" t="s">
        <v>81</v>
      </c>
      <c r="H35" s="30" t="s">
        <v>114</v>
      </c>
      <c r="I35" s="29">
        <v>0</v>
      </c>
      <c r="J35" s="29" t="s">
        <v>115</v>
      </c>
    </row>
    <row r="36" spans="2:10" ht="18.75" customHeight="1" x14ac:dyDescent="0.25">
      <c r="B36" s="31">
        <v>13</v>
      </c>
      <c r="C36" s="31" t="s">
        <v>178</v>
      </c>
      <c r="D36" s="31" t="s">
        <v>128</v>
      </c>
      <c r="E36" s="32" t="s">
        <v>80</v>
      </c>
      <c r="F36" s="32" t="s">
        <v>179</v>
      </c>
      <c r="G36" s="32" t="s">
        <v>81</v>
      </c>
      <c r="H36" s="33" t="s">
        <v>180</v>
      </c>
      <c r="I36" s="32">
        <v>30</v>
      </c>
      <c r="J36" s="32" t="s">
        <v>140</v>
      </c>
    </row>
    <row r="37" spans="2:10" ht="18.75" customHeight="1" x14ac:dyDescent="0.25">
      <c r="B37" s="28">
        <v>13</v>
      </c>
      <c r="C37" s="28" t="s">
        <v>178</v>
      </c>
      <c r="D37" s="28" t="s">
        <v>109</v>
      </c>
      <c r="E37" s="29" t="s">
        <v>181</v>
      </c>
      <c r="F37" s="29" t="s">
        <v>182</v>
      </c>
      <c r="G37" s="29" t="s">
        <v>45</v>
      </c>
      <c r="H37" s="30" t="s">
        <v>183</v>
      </c>
      <c r="I37" s="29">
        <v>120</v>
      </c>
      <c r="J37" s="29" t="s">
        <v>140</v>
      </c>
    </row>
    <row r="38" spans="2:10" ht="18.75" customHeight="1" x14ac:dyDescent="0.25">
      <c r="B38" s="31">
        <v>14</v>
      </c>
      <c r="C38" s="31" t="s">
        <v>184</v>
      </c>
      <c r="D38" s="31" t="s">
        <v>185</v>
      </c>
      <c r="E38" s="32" t="s">
        <v>186</v>
      </c>
      <c r="F38" s="32" t="s">
        <v>187</v>
      </c>
      <c r="G38" s="32" t="s">
        <v>45</v>
      </c>
      <c r="H38" s="33" t="s">
        <v>88</v>
      </c>
      <c r="I38" s="32">
        <v>0</v>
      </c>
      <c r="J38" s="32" t="s">
        <v>35</v>
      </c>
    </row>
    <row r="39" spans="2:10" ht="21.75" customHeight="1" x14ac:dyDescent="0.25">
      <c r="B39" s="64" t="s">
        <v>188</v>
      </c>
      <c r="C39" s="64"/>
      <c r="D39" s="64"/>
      <c r="E39" s="64"/>
      <c r="F39" s="64"/>
      <c r="G39" s="64"/>
      <c r="H39" s="34">
        <f>SUM(H7:H38)</f>
        <v>0</v>
      </c>
    </row>
  </sheetData>
  <mergeCells count="3">
    <mergeCell ref="B2:J2"/>
    <mergeCell ref="B4:J4"/>
    <mergeCell ref="B39:G39"/>
  </mergeCells>
  <dataValidations count="1">
    <dataValidation type="list" allowBlank="1" sqref="I7:I38" xr:uid="{00000000-0002-0000-0100-000000000000}">
      <formula1>"Unterkunft,Transport,Essen &amp; Trinken,Sehenswürdigkeit,Einkaufen,Ausflug,Sonstiges"</formula1>
      <formula2>0</formula2>
    </dataValidation>
  </dataValidations>
  <pageMargins left="0.75" right="0.75" top="1" bottom="1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21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8.7109375" defaultRowHeight="15" x14ac:dyDescent="0.25"/>
  <cols>
    <col min="1" max="1" width="3" customWidth="1"/>
    <col min="2" max="2" width="28" customWidth="1"/>
    <col min="3" max="5" width="18" customWidth="1"/>
    <col min="6" max="6" width="22" customWidth="1"/>
    <col min="7" max="7" width="3" customWidth="1"/>
  </cols>
  <sheetData>
    <row r="1" spans="2:7" ht="7.5" customHeight="1" x14ac:dyDescent="0.25"/>
    <row r="2" spans="2:7" ht="45" customHeight="1" x14ac:dyDescent="0.25">
      <c r="B2" s="62" t="s">
        <v>189</v>
      </c>
      <c r="C2" s="62"/>
      <c r="D2" s="62"/>
      <c r="E2" s="62"/>
      <c r="F2" s="62"/>
    </row>
    <row r="3" spans="2:7" ht="7.5" customHeight="1" x14ac:dyDescent="0.25">
      <c r="B3" s="35">
        <f>D6</f>
        <v>3500</v>
      </c>
      <c r="C3" s="16"/>
      <c r="D3" s="35">
        <f>D6-C20</f>
        <v>3500</v>
      </c>
      <c r="E3" s="16"/>
      <c r="F3" s="15"/>
    </row>
    <row r="4" spans="2:7" ht="21.75" customHeight="1" x14ac:dyDescent="0.25">
      <c r="B4" s="12" t="s">
        <v>190</v>
      </c>
      <c r="C4" s="12"/>
      <c r="D4" s="65" t="s">
        <v>191</v>
      </c>
      <c r="E4" s="65"/>
      <c r="F4" s="15"/>
    </row>
    <row r="5" spans="2:7" ht="7.5" customHeight="1" x14ac:dyDescent="0.25"/>
    <row r="6" spans="2:7" ht="27.75" customHeight="1" x14ac:dyDescent="0.25">
      <c r="B6" s="66" t="s">
        <v>192</v>
      </c>
      <c r="C6" s="66"/>
      <c r="D6" s="67">
        <v>3500</v>
      </c>
      <c r="E6" s="67"/>
    </row>
    <row r="7" spans="2:7" ht="7.5" customHeight="1" x14ac:dyDescent="0.25"/>
    <row r="8" spans="2:7" ht="21.75" customHeight="1" x14ac:dyDescent="0.25">
      <c r="B8" s="36" t="s">
        <v>103</v>
      </c>
      <c r="C8" s="36" t="s">
        <v>193</v>
      </c>
      <c r="D8" s="36" t="s">
        <v>27</v>
      </c>
      <c r="E8" s="36" t="s">
        <v>194</v>
      </c>
      <c r="F8" s="36" t="s">
        <v>195</v>
      </c>
    </row>
    <row r="9" spans="2:7" ht="18.75" customHeight="1" x14ac:dyDescent="0.25">
      <c r="B9" s="37" t="s">
        <v>196</v>
      </c>
      <c r="C9" s="38">
        <v>580</v>
      </c>
      <c r="D9" s="38">
        <v>575</v>
      </c>
      <c r="E9" s="38">
        <f t="shared" ref="E9:E19" si="0">C9-D9</f>
        <v>5</v>
      </c>
      <c r="F9" s="39">
        <f t="shared" ref="F9:F18" si="1">IFERROR(C9/$C$20*100,0)</f>
        <v>0</v>
      </c>
      <c r="G9" s="40" t="s">
        <v>197</v>
      </c>
    </row>
    <row r="10" spans="2:7" ht="18.75" customHeight="1" x14ac:dyDescent="0.25">
      <c r="B10" s="41" t="s">
        <v>198</v>
      </c>
      <c r="C10" s="42">
        <v>420</v>
      </c>
      <c r="D10" s="42">
        <v>380</v>
      </c>
      <c r="E10" s="42">
        <f t="shared" si="0"/>
        <v>40</v>
      </c>
      <c r="F10" s="43">
        <f t="shared" si="1"/>
        <v>0</v>
      </c>
      <c r="G10" s="40" t="s">
        <v>199</v>
      </c>
    </row>
    <row r="11" spans="2:7" ht="18.75" customHeight="1" x14ac:dyDescent="0.25">
      <c r="B11" s="37" t="s">
        <v>200</v>
      </c>
      <c r="C11" s="38">
        <v>840</v>
      </c>
      <c r="D11" s="38">
        <v>855</v>
      </c>
      <c r="E11" s="38">
        <f t="shared" si="0"/>
        <v>-15</v>
      </c>
      <c r="F11" s="39">
        <f t="shared" si="1"/>
        <v>0</v>
      </c>
      <c r="G11" s="40" t="s">
        <v>201</v>
      </c>
    </row>
    <row r="12" spans="2:7" ht="18.75" customHeight="1" x14ac:dyDescent="0.25">
      <c r="B12" s="41" t="s">
        <v>118</v>
      </c>
      <c r="C12" s="42">
        <v>550</v>
      </c>
      <c r="D12" s="42">
        <v>620</v>
      </c>
      <c r="E12" s="42">
        <f t="shared" si="0"/>
        <v>-70</v>
      </c>
      <c r="F12" s="43">
        <f t="shared" si="1"/>
        <v>0</v>
      </c>
      <c r="G12" s="40" t="s">
        <v>202</v>
      </c>
    </row>
    <row r="13" spans="2:7" ht="18.75" customHeight="1" x14ac:dyDescent="0.25">
      <c r="B13" s="37" t="s">
        <v>203</v>
      </c>
      <c r="C13" s="38">
        <v>180</v>
      </c>
      <c r="D13" s="38">
        <v>135</v>
      </c>
      <c r="E13" s="38">
        <f t="shared" si="0"/>
        <v>45</v>
      </c>
      <c r="F13" s="39">
        <f t="shared" si="1"/>
        <v>0</v>
      </c>
      <c r="G13" s="40" t="s">
        <v>204</v>
      </c>
    </row>
    <row r="14" spans="2:7" ht="18.75" customHeight="1" x14ac:dyDescent="0.25">
      <c r="B14" s="41" t="s">
        <v>205</v>
      </c>
      <c r="C14" s="42">
        <v>310</v>
      </c>
      <c r="D14" s="42">
        <v>300</v>
      </c>
      <c r="E14" s="42">
        <f t="shared" si="0"/>
        <v>10</v>
      </c>
      <c r="F14" s="43">
        <f t="shared" si="1"/>
        <v>0</v>
      </c>
      <c r="G14" s="40" t="s">
        <v>206</v>
      </c>
    </row>
    <row r="15" spans="2:7" ht="18.75" customHeight="1" x14ac:dyDescent="0.25">
      <c r="B15" s="37" t="s">
        <v>207</v>
      </c>
      <c r="C15" s="38">
        <v>200</v>
      </c>
      <c r="D15" s="38">
        <v>165</v>
      </c>
      <c r="E15" s="38">
        <f t="shared" si="0"/>
        <v>35</v>
      </c>
      <c r="F15" s="39">
        <f t="shared" si="1"/>
        <v>0</v>
      </c>
      <c r="G15" s="40" t="s">
        <v>208</v>
      </c>
    </row>
    <row r="16" spans="2:7" ht="18.75" customHeight="1" x14ac:dyDescent="0.25">
      <c r="B16" s="41" t="s">
        <v>209</v>
      </c>
      <c r="C16" s="42">
        <v>200</v>
      </c>
      <c r="D16" s="42">
        <v>90</v>
      </c>
      <c r="E16" s="42">
        <f t="shared" si="0"/>
        <v>110</v>
      </c>
      <c r="F16" s="43">
        <f t="shared" si="1"/>
        <v>0</v>
      </c>
      <c r="G16" s="40" t="s">
        <v>210</v>
      </c>
    </row>
    <row r="17" spans="2:7" ht="18.75" customHeight="1" x14ac:dyDescent="0.25">
      <c r="B17" s="37" t="s">
        <v>211</v>
      </c>
      <c r="C17" s="38">
        <v>80</v>
      </c>
      <c r="D17" s="38">
        <v>80</v>
      </c>
      <c r="E17" s="38">
        <f t="shared" si="0"/>
        <v>0</v>
      </c>
      <c r="F17" s="39">
        <f t="shared" si="1"/>
        <v>0</v>
      </c>
      <c r="G17" s="40" t="s">
        <v>212</v>
      </c>
    </row>
    <row r="18" spans="2:7" ht="18.75" customHeight="1" x14ac:dyDescent="0.25">
      <c r="B18" s="41" t="s">
        <v>213</v>
      </c>
      <c r="C18" s="42">
        <v>40</v>
      </c>
      <c r="D18" s="42">
        <v>38</v>
      </c>
      <c r="E18" s="42">
        <f t="shared" si="0"/>
        <v>2</v>
      </c>
      <c r="F18" s="43">
        <f t="shared" si="1"/>
        <v>0</v>
      </c>
      <c r="G18" s="40" t="s">
        <v>214</v>
      </c>
    </row>
    <row r="19" spans="2:7" ht="24" customHeight="1" x14ac:dyDescent="0.25">
      <c r="B19" s="44" t="s">
        <v>215</v>
      </c>
      <c r="C19" s="34">
        <f>SUM(C9:C18)</f>
        <v>3400</v>
      </c>
      <c r="D19" s="34">
        <f>SUM(D9:D18)</f>
        <v>3238</v>
      </c>
      <c r="E19" s="34">
        <f t="shared" si="0"/>
        <v>162</v>
      </c>
      <c r="F19" s="45" t="s">
        <v>216</v>
      </c>
      <c r="G19" s="46"/>
    </row>
    <row r="21" spans="2:7" ht="24" customHeight="1" x14ac:dyDescent="0.25">
      <c r="B21" s="66" t="s">
        <v>217</v>
      </c>
      <c r="C21" s="66"/>
      <c r="D21" s="68">
        <f>D6-D19</f>
        <v>262</v>
      </c>
      <c r="E21" s="68"/>
    </row>
  </sheetData>
  <mergeCells count="7">
    <mergeCell ref="B21:C21"/>
    <mergeCell ref="D21:E21"/>
    <mergeCell ref="B2:F2"/>
    <mergeCell ref="B4:C4"/>
    <mergeCell ref="D4:E4"/>
    <mergeCell ref="B6:C6"/>
    <mergeCell ref="D6:E6"/>
  </mergeCells>
  <pageMargins left="0.75" right="0.75" top="1" bottom="1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48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4" customWidth="1"/>
    <col min="3" max="3" width="34" customWidth="1"/>
    <col min="4" max="4" width="16" customWidth="1"/>
    <col min="5" max="5" width="22" customWidth="1"/>
    <col min="6" max="6" width="3" customWidth="1"/>
  </cols>
  <sheetData>
    <row r="1" spans="2:5" ht="7.5" customHeight="1" x14ac:dyDescent="0.25"/>
    <row r="2" spans="2:5" ht="45" customHeight="1" x14ac:dyDescent="0.25">
      <c r="B2" s="62" t="s">
        <v>218</v>
      </c>
      <c r="C2" s="62"/>
      <c r="D2" s="62"/>
      <c r="E2" s="62"/>
    </row>
    <row r="3" spans="2:5" ht="7.5" customHeight="1" x14ac:dyDescent="0.25">
      <c r="B3" s="16"/>
      <c r="C3" s="16"/>
      <c r="D3" s="16"/>
      <c r="E3" s="16"/>
    </row>
    <row r="4" spans="2:5" ht="21.75" customHeight="1" x14ac:dyDescent="0.25">
      <c r="B4" s="69" t="s">
        <v>219</v>
      </c>
      <c r="C4" s="69"/>
      <c r="D4" s="69"/>
      <c r="E4" s="69"/>
    </row>
    <row r="5" spans="2:5" ht="18" customHeight="1" x14ac:dyDescent="0.25">
      <c r="B5" s="47" t="s">
        <v>220</v>
      </c>
      <c r="C5" s="47" t="s">
        <v>221</v>
      </c>
      <c r="D5" s="47" t="s">
        <v>36</v>
      </c>
      <c r="E5" s="47" t="s">
        <v>222</v>
      </c>
    </row>
    <row r="6" spans="2:5" ht="18" customHeight="1" x14ac:dyDescent="0.25">
      <c r="B6" s="19">
        <v>1</v>
      </c>
      <c r="C6" s="21" t="s">
        <v>223</v>
      </c>
      <c r="D6" s="48" t="s">
        <v>224</v>
      </c>
      <c r="E6" s="49" t="s">
        <v>225</v>
      </c>
    </row>
    <row r="7" spans="2:5" ht="18" customHeight="1" x14ac:dyDescent="0.25">
      <c r="B7" s="19">
        <v>2</v>
      </c>
      <c r="C7" s="21" t="s">
        <v>226</v>
      </c>
      <c r="D7" s="48" t="s">
        <v>224</v>
      </c>
      <c r="E7" s="49" t="s">
        <v>227</v>
      </c>
    </row>
    <row r="8" spans="2:5" ht="18" customHeight="1" x14ac:dyDescent="0.25">
      <c r="B8" s="19">
        <v>3</v>
      </c>
      <c r="C8" s="21" t="s">
        <v>228</v>
      </c>
      <c r="D8" s="48" t="s">
        <v>224</v>
      </c>
      <c r="E8" s="49" t="s">
        <v>229</v>
      </c>
    </row>
    <row r="9" spans="2:5" ht="18" customHeight="1" x14ac:dyDescent="0.25">
      <c r="B9" s="19">
        <v>4</v>
      </c>
      <c r="C9" s="21" t="s">
        <v>230</v>
      </c>
      <c r="D9" s="48" t="s">
        <v>224</v>
      </c>
      <c r="E9" s="49" t="s">
        <v>231</v>
      </c>
    </row>
    <row r="10" spans="2:5" ht="18" customHeight="1" x14ac:dyDescent="0.25">
      <c r="B10" s="19">
        <v>5</v>
      </c>
      <c r="C10" s="21" t="s">
        <v>232</v>
      </c>
      <c r="D10" s="48" t="s">
        <v>224</v>
      </c>
      <c r="E10" s="49" t="s">
        <v>233</v>
      </c>
    </row>
    <row r="11" spans="2:5" ht="18" customHeight="1" x14ac:dyDescent="0.25">
      <c r="B11" s="22">
        <v>6</v>
      </c>
      <c r="C11" s="24" t="s">
        <v>234</v>
      </c>
      <c r="D11" s="50" t="s">
        <v>235</v>
      </c>
      <c r="E11" s="51" t="s">
        <v>236</v>
      </c>
    </row>
    <row r="12" spans="2:5" ht="18" customHeight="1" x14ac:dyDescent="0.25">
      <c r="B12" s="22">
        <v>7</v>
      </c>
      <c r="C12" s="24" t="s">
        <v>237</v>
      </c>
      <c r="D12" s="50" t="s">
        <v>235</v>
      </c>
      <c r="E12" s="51" t="s">
        <v>238</v>
      </c>
    </row>
    <row r="13" spans="2:5" ht="18" customHeight="1" x14ac:dyDescent="0.25">
      <c r="B13" s="28">
        <v>8</v>
      </c>
      <c r="C13" s="29" t="s">
        <v>239</v>
      </c>
      <c r="D13" s="52" t="s">
        <v>240</v>
      </c>
      <c r="E13" s="53" t="s">
        <v>241</v>
      </c>
    </row>
    <row r="14" spans="2:5" ht="18" customHeight="1" x14ac:dyDescent="0.25">
      <c r="B14" s="28">
        <v>9</v>
      </c>
      <c r="C14" s="29" t="s">
        <v>242</v>
      </c>
      <c r="D14" s="52" t="s">
        <v>240</v>
      </c>
      <c r="E14" s="53" t="s">
        <v>243</v>
      </c>
    </row>
    <row r="15" spans="2:5" ht="18" customHeight="1" x14ac:dyDescent="0.25">
      <c r="B15" s="28">
        <v>10</v>
      </c>
      <c r="C15" s="29" t="s">
        <v>244</v>
      </c>
      <c r="D15" s="52" t="s">
        <v>240</v>
      </c>
      <c r="E15" s="53" t="s">
        <v>245</v>
      </c>
    </row>
    <row r="16" spans="2:5" ht="7.5" customHeight="1" x14ac:dyDescent="0.25"/>
    <row r="17" spans="2:5" ht="21.75" customHeight="1" x14ac:dyDescent="0.25">
      <c r="B17" s="69" t="s">
        <v>246</v>
      </c>
      <c r="C17" s="69"/>
      <c r="D17" s="69"/>
      <c r="E17" s="69"/>
    </row>
    <row r="18" spans="2:5" ht="18" customHeight="1" x14ac:dyDescent="0.25">
      <c r="B18" s="47" t="s">
        <v>220</v>
      </c>
      <c r="C18" s="47" t="s">
        <v>221</v>
      </c>
      <c r="D18" s="47" t="s">
        <v>36</v>
      </c>
      <c r="E18" s="47" t="s">
        <v>222</v>
      </c>
    </row>
    <row r="19" spans="2:5" ht="18" customHeight="1" x14ac:dyDescent="0.25">
      <c r="B19" s="19">
        <v>1</v>
      </c>
      <c r="C19" s="21" t="s">
        <v>247</v>
      </c>
      <c r="D19" s="48" t="s">
        <v>224</v>
      </c>
      <c r="E19" s="49" t="s">
        <v>248</v>
      </c>
    </row>
    <row r="20" spans="2:5" ht="18" customHeight="1" x14ac:dyDescent="0.25">
      <c r="B20" s="19">
        <v>2</v>
      </c>
      <c r="C20" s="21" t="s">
        <v>249</v>
      </c>
      <c r="D20" s="48" t="s">
        <v>224</v>
      </c>
      <c r="E20" s="49" t="s">
        <v>250</v>
      </c>
    </row>
    <row r="21" spans="2:5" ht="18" customHeight="1" x14ac:dyDescent="0.25">
      <c r="B21" s="22">
        <v>3</v>
      </c>
      <c r="C21" s="24" t="s">
        <v>251</v>
      </c>
      <c r="D21" s="50" t="s">
        <v>235</v>
      </c>
      <c r="E21" s="51" t="s">
        <v>252</v>
      </c>
    </row>
    <row r="22" spans="2:5" ht="18" customHeight="1" x14ac:dyDescent="0.25">
      <c r="B22" s="19">
        <v>4</v>
      </c>
      <c r="C22" s="21" t="s">
        <v>253</v>
      </c>
      <c r="D22" s="48" t="s">
        <v>224</v>
      </c>
      <c r="E22" s="49" t="s">
        <v>254</v>
      </c>
    </row>
    <row r="23" spans="2:5" ht="18" customHeight="1" x14ac:dyDescent="0.25">
      <c r="B23" s="28">
        <v>5</v>
      </c>
      <c r="C23" s="29" t="s">
        <v>255</v>
      </c>
      <c r="D23" s="52" t="s">
        <v>240</v>
      </c>
      <c r="E23" s="53" t="s">
        <v>256</v>
      </c>
    </row>
    <row r="24" spans="2:5" ht="18" customHeight="1" x14ac:dyDescent="0.25">
      <c r="B24" s="28">
        <v>6</v>
      </c>
      <c r="C24" s="29" t="s">
        <v>257</v>
      </c>
      <c r="D24" s="52" t="s">
        <v>240</v>
      </c>
      <c r="E24" s="53" t="s">
        <v>258</v>
      </c>
    </row>
    <row r="25" spans="2:5" ht="18" customHeight="1" x14ac:dyDescent="0.25">
      <c r="B25" s="28">
        <v>7</v>
      </c>
      <c r="C25" s="29" t="s">
        <v>259</v>
      </c>
      <c r="D25" s="52" t="s">
        <v>240</v>
      </c>
      <c r="E25" s="53" t="s">
        <v>260</v>
      </c>
    </row>
    <row r="26" spans="2:5" ht="18" customHeight="1" x14ac:dyDescent="0.25">
      <c r="B26" s="28">
        <v>8</v>
      </c>
      <c r="C26" s="29" t="s">
        <v>261</v>
      </c>
      <c r="D26" s="52" t="s">
        <v>240</v>
      </c>
      <c r="E26" s="53" t="s">
        <v>262</v>
      </c>
    </row>
    <row r="27" spans="2:5" ht="7.5" customHeight="1" x14ac:dyDescent="0.25"/>
    <row r="28" spans="2:5" ht="21.75" customHeight="1" x14ac:dyDescent="0.25">
      <c r="B28" s="69" t="s">
        <v>263</v>
      </c>
      <c r="C28" s="69"/>
      <c r="D28" s="69"/>
      <c r="E28" s="69"/>
    </row>
    <row r="29" spans="2:5" ht="18" customHeight="1" x14ac:dyDescent="0.25">
      <c r="B29" s="47" t="s">
        <v>220</v>
      </c>
      <c r="C29" s="47" t="s">
        <v>221</v>
      </c>
      <c r="D29" s="47" t="s">
        <v>36</v>
      </c>
      <c r="E29" s="47" t="s">
        <v>222</v>
      </c>
    </row>
    <row r="30" spans="2:5" ht="18" customHeight="1" x14ac:dyDescent="0.25">
      <c r="B30" s="28">
        <v>1</v>
      </c>
      <c r="C30" s="29" t="s">
        <v>264</v>
      </c>
      <c r="D30" s="52" t="s">
        <v>240</v>
      </c>
      <c r="E30" s="53" t="s">
        <v>265</v>
      </c>
    </row>
    <row r="31" spans="2:5" ht="18" customHeight="1" x14ac:dyDescent="0.25">
      <c r="B31" s="28">
        <v>2</v>
      </c>
      <c r="C31" s="29" t="s">
        <v>266</v>
      </c>
      <c r="D31" s="52" t="s">
        <v>240</v>
      </c>
      <c r="E31" s="53" t="s">
        <v>267</v>
      </c>
    </row>
    <row r="32" spans="2:5" ht="18" customHeight="1" x14ac:dyDescent="0.25">
      <c r="B32" s="28">
        <v>3</v>
      </c>
      <c r="C32" s="29" t="s">
        <v>268</v>
      </c>
      <c r="D32" s="52" t="s">
        <v>240</v>
      </c>
      <c r="E32" s="53" t="s">
        <v>269</v>
      </c>
    </row>
    <row r="33" spans="2:5" ht="18" customHeight="1" x14ac:dyDescent="0.25">
      <c r="B33" s="28">
        <v>4</v>
      </c>
      <c r="C33" s="29" t="s">
        <v>270</v>
      </c>
      <c r="D33" s="52" t="s">
        <v>240</v>
      </c>
      <c r="E33" s="53" t="s">
        <v>271</v>
      </c>
    </row>
    <row r="34" spans="2:5" ht="18" customHeight="1" x14ac:dyDescent="0.25">
      <c r="B34" s="28">
        <v>5</v>
      </c>
      <c r="C34" s="29" t="s">
        <v>272</v>
      </c>
      <c r="D34" s="52" t="s">
        <v>240</v>
      </c>
      <c r="E34" s="53" t="s">
        <v>273</v>
      </c>
    </row>
    <row r="35" spans="2:5" ht="18" customHeight="1" x14ac:dyDescent="0.25">
      <c r="B35" s="28">
        <v>6</v>
      </c>
      <c r="C35" s="29" t="s">
        <v>274</v>
      </c>
      <c r="D35" s="52" t="s">
        <v>240</v>
      </c>
      <c r="E35" s="53" t="s">
        <v>275</v>
      </c>
    </row>
    <row r="36" spans="2:5" ht="7.5" customHeight="1" x14ac:dyDescent="0.25"/>
    <row r="37" spans="2:5" ht="21.75" customHeight="1" x14ac:dyDescent="0.25">
      <c r="B37" s="69" t="s">
        <v>276</v>
      </c>
      <c r="C37" s="69"/>
      <c r="D37" s="69"/>
      <c r="E37" s="69"/>
    </row>
    <row r="38" spans="2:5" ht="18" customHeight="1" x14ac:dyDescent="0.25">
      <c r="B38" s="47" t="s">
        <v>220</v>
      </c>
      <c r="C38" s="47" t="s">
        <v>221</v>
      </c>
      <c r="D38" s="47" t="s">
        <v>36</v>
      </c>
      <c r="E38" s="47" t="s">
        <v>222</v>
      </c>
    </row>
    <row r="39" spans="2:5" ht="18" customHeight="1" x14ac:dyDescent="0.25">
      <c r="B39" s="28">
        <v>1</v>
      </c>
      <c r="C39" s="29" t="s">
        <v>277</v>
      </c>
      <c r="D39" s="52" t="s">
        <v>240</v>
      </c>
      <c r="E39" s="53" t="s">
        <v>278</v>
      </c>
    </row>
    <row r="40" spans="2:5" ht="18" customHeight="1" x14ac:dyDescent="0.25">
      <c r="B40" s="28">
        <v>2</v>
      </c>
      <c r="C40" s="29" t="s">
        <v>279</v>
      </c>
      <c r="D40" s="52" t="s">
        <v>240</v>
      </c>
      <c r="E40" s="53" t="s">
        <v>280</v>
      </c>
    </row>
    <row r="41" spans="2:5" ht="18" customHeight="1" x14ac:dyDescent="0.25">
      <c r="B41" s="28">
        <v>3</v>
      </c>
      <c r="C41" s="29" t="s">
        <v>281</v>
      </c>
      <c r="D41" s="52" t="s">
        <v>240</v>
      </c>
      <c r="E41" s="53" t="s">
        <v>282</v>
      </c>
    </row>
    <row r="42" spans="2:5" ht="18" customHeight="1" x14ac:dyDescent="0.25">
      <c r="B42" s="28">
        <v>4</v>
      </c>
      <c r="C42" s="29" t="s">
        <v>283</v>
      </c>
      <c r="D42" s="52" t="s">
        <v>240</v>
      </c>
      <c r="E42" s="53" t="s">
        <v>284</v>
      </c>
    </row>
    <row r="43" spans="2:5" ht="18" customHeight="1" x14ac:dyDescent="0.25">
      <c r="B43" s="28">
        <v>5</v>
      </c>
      <c r="C43" s="29" t="s">
        <v>285</v>
      </c>
      <c r="D43" s="52" t="s">
        <v>240</v>
      </c>
      <c r="E43" s="53" t="s">
        <v>286</v>
      </c>
    </row>
    <row r="44" spans="2:5" ht="18" customHeight="1" x14ac:dyDescent="0.25">
      <c r="B44" s="28">
        <v>6</v>
      </c>
      <c r="C44" s="29" t="s">
        <v>287</v>
      </c>
      <c r="D44" s="52" t="s">
        <v>240</v>
      </c>
      <c r="E44" s="53" t="s">
        <v>288</v>
      </c>
    </row>
    <row r="45" spans="2:5" ht="18" customHeight="1" x14ac:dyDescent="0.25">
      <c r="B45" s="28">
        <v>7</v>
      </c>
      <c r="C45" s="29" t="s">
        <v>289</v>
      </c>
      <c r="D45" s="52" t="s">
        <v>240</v>
      </c>
      <c r="E45" s="53" t="s">
        <v>290</v>
      </c>
    </row>
    <row r="46" spans="2:5" ht="18" customHeight="1" x14ac:dyDescent="0.25">
      <c r="B46" s="28">
        <v>8</v>
      </c>
      <c r="C46" s="29" t="s">
        <v>291</v>
      </c>
      <c r="D46" s="52" t="s">
        <v>240</v>
      </c>
      <c r="E46" s="53" t="s">
        <v>292</v>
      </c>
    </row>
    <row r="47" spans="2:5" ht="7.5" customHeight="1" x14ac:dyDescent="0.25"/>
    <row r="48" spans="2:5" ht="24" customHeight="1" x14ac:dyDescent="0.25">
      <c r="B48" s="70" t="s">
        <v>293</v>
      </c>
      <c r="C48" s="70"/>
      <c r="D48" s="54" t="str">
        <f ca="1">_xlfn.TEXTJOIN(" / ",1,COUNTIF(D5:D100,"✓ Erledigt")&amp;" erledigt",COUNTIF(D5:D100,"⏳ In Bearbeitung")&amp;" in Bearb.",COUNTIF(D5:D100,"✗ Offen")&amp;" offen")</f>
        <v>8 erledigt / 3 in Bearb. / 21 offen</v>
      </c>
      <c r="E48" s="46"/>
    </row>
  </sheetData>
  <mergeCells count="6">
    <mergeCell ref="B48:C48"/>
    <mergeCell ref="B2:E2"/>
    <mergeCell ref="B4:E4"/>
    <mergeCell ref="B17:E17"/>
    <mergeCell ref="B28:E28"/>
    <mergeCell ref="B37:E37"/>
  </mergeCells>
  <dataValidations count="1">
    <dataValidation type="list" allowBlank="1" sqref="D6:D15 D19:D26 D30:D35 D39:D46" xr:uid="{00000000-0002-0000-0300-000000000000}">
      <formula1>"✓ Erledigt,⏳ In Bearbeitung,✗ Offen"</formula1>
      <formula2>0</formula2>
    </dataValidation>
  </dataValidations>
  <pageMargins left="0.75" right="0.75" top="1" bottom="1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32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18" customWidth="1"/>
    <col min="3" max="3" width="24" customWidth="1"/>
    <col min="4" max="4" width="18" customWidth="1"/>
    <col min="5" max="6" width="16" customWidth="1"/>
    <col min="7" max="7" width="18" customWidth="1"/>
    <col min="8" max="8" width="3" customWidth="1"/>
  </cols>
  <sheetData>
    <row r="1" spans="2:7" ht="7.5" customHeight="1" x14ac:dyDescent="0.25"/>
    <row r="2" spans="2:7" ht="45" customHeight="1" x14ac:dyDescent="0.25">
      <c r="B2" s="62" t="s">
        <v>294</v>
      </c>
      <c r="C2" s="62"/>
      <c r="D2" s="62"/>
      <c r="E2" s="62"/>
      <c r="F2" s="62"/>
      <c r="G2" s="62"/>
    </row>
    <row r="3" spans="2:7" ht="7.5" customHeight="1" x14ac:dyDescent="0.25">
      <c r="B3" s="16"/>
      <c r="C3" s="16"/>
      <c r="D3" s="16"/>
      <c r="E3" s="16"/>
      <c r="F3" s="16"/>
      <c r="G3" s="16"/>
    </row>
    <row r="4" spans="2:7" ht="21.75" customHeight="1" x14ac:dyDescent="0.25">
      <c r="B4" s="12" t="s">
        <v>295</v>
      </c>
      <c r="C4" s="12"/>
      <c r="D4" s="12"/>
      <c r="E4" s="12"/>
      <c r="F4" s="12"/>
      <c r="G4" s="12"/>
    </row>
    <row r="5" spans="2:7" ht="19.5" customHeight="1" x14ac:dyDescent="0.25">
      <c r="B5" s="47" t="s">
        <v>296</v>
      </c>
      <c r="C5" s="47" t="s">
        <v>297</v>
      </c>
      <c r="D5" s="47" t="s">
        <v>298</v>
      </c>
      <c r="E5" s="47" t="s">
        <v>31</v>
      </c>
      <c r="F5" s="47" t="s">
        <v>299</v>
      </c>
      <c r="G5" s="47" t="s">
        <v>102</v>
      </c>
    </row>
    <row r="6" spans="2:7" ht="18" customHeight="1" x14ac:dyDescent="0.25">
      <c r="B6" s="32" t="s">
        <v>50</v>
      </c>
      <c r="C6" s="32" t="s">
        <v>300</v>
      </c>
      <c r="D6" s="32" t="s">
        <v>301</v>
      </c>
      <c r="E6" s="32" t="s">
        <v>46</v>
      </c>
      <c r="F6" s="32" t="s">
        <v>38</v>
      </c>
      <c r="G6" s="33">
        <v>150</v>
      </c>
    </row>
    <row r="7" spans="2:7" ht="18" customHeight="1" x14ac:dyDescent="0.25">
      <c r="B7" s="29" t="s">
        <v>67</v>
      </c>
      <c r="C7" s="29" t="s">
        <v>302</v>
      </c>
      <c r="D7" s="29" t="s">
        <v>303</v>
      </c>
      <c r="E7" s="29" t="s">
        <v>63</v>
      </c>
      <c r="F7" s="29" t="s">
        <v>58</v>
      </c>
      <c r="G7" s="30">
        <v>85</v>
      </c>
    </row>
    <row r="8" spans="2:7" ht="18" customHeight="1" x14ac:dyDescent="0.25">
      <c r="B8" s="32" t="s">
        <v>50</v>
      </c>
      <c r="C8" s="32" t="s">
        <v>304</v>
      </c>
      <c r="D8" s="32" t="s">
        <v>305</v>
      </c>
      <c r="E8" s="32" t="s">
        <v>72</v>
      </c>
      <c r="F8" s="32" t="s">
        <v>64</v>
      </c>
      <c r="G8" s="33">
        <v>180</v>
      </c>
    </row>
    <row r="9" spans="2:7" ht="18" customHeight="1" x14ac:dyDescent="0.25">
      <c r="B9" s="29" t="s">
        <v>67</v>
      </c>
      <c r="C9" s="29" t="s">
        <v>306</v>
      </c>
      <c r="D9" s="29" t="s">
        <v>307</v>
      </c>
      <c r="E9" s="29" t="s">
        <v>79</v>
      </c>
      <c r="F9" s="29" t="s">
        <v>73</v>
      </c>
      <c r="G9" s="30">
        <v>110</v>
      </c>
    </row>
    <row r="10" spans="2:7" ht="18" customHeight="1" x14ac:dyDescent="0.25">
      <c r="B10" s="32" t="s">
        <v>88</v>
      </c>
      <c r="C10" s="32" t="s">
        <v>308</v>
      </c>
      <c r="D10" s="32" t="s">
        <v>309</v>
      </c>
      <c r="E10" s="32" t="s">
        <v>86</v>
      </c>
      <c r="F10" s="32" t="s">
        <v>80</v>
      </c>
      <c r="G10" s="33">
        <v>190</v>
      </c>
    </row>
    <row r="12" spans="2:7" ht="21.75" customHeight="1" x14ac:dyDescent="0.25">
      <c r="B12" s="12" t="s">
        <v>310</v>
      </c>
      <c r="C12" s="12"/>
      <c r="D12" s="12"/>
      <c r="E12" s="12"/>
      <c r="F12" s="12"/>
      <c r="G12" s="12"/>
    </row>
    <row r="13" spans="2:7" ht="19.5" customHeight="1" x14ac:dyDescent="0.25">
      <c r="B13" s="47" t="s">
        <v>311</v>
      </c>
      <c r="C13" s="47" t="s">
        <v>312</v>
      </c>
      <c r="D13" s="47" t="s">
        <v>298</v>
      </c>
      <c r="E13" s="47" t="s">
        <v>313</v>
      </c>
      <c r="F13" s="47" t="s">
        <v>314</v>
      </c>
      <c r="G13" s="47" t="s">
        <v>315</v>
      </c>
    </row>
    <row r="14" spans="2:7" ht="18" customHeight="1" x14ac:dyDescent="0.25">
      <c r="B14" s="32" t="s">
        <v>38</v>
      </c>
      <c r="C14" s="32" t="s">
        <v>39</v>
      </c>
      <c r="D14" s="32" t="s">
        <v>316</v>
      </c>
      <c r="E14" s="32" t="s">
        <v>37</v>
      </c>
      <c r="F14" s="32" t="s">
        <v>46</v>
      </c>
      <c r="G14" s="33">
        <v>190</v>
      </c>
    </row>
    <row r="15" spans="2:7" ht="18" customHeight="1" x14ac:dyDescent="0.25">
      <c r="B15" s="29" t="s">
        <v>47</v>
      </c>
      <c r="C15" s="29" t="s">
        <v>133</v>
      </c>
      <c r="D15" s="29" t="s">
        <v>317</v>
      </c>
      <c r="E15" s="29" t="s">
        <v>46</v>
      </c>
      <c r="F15" s="29" t="s">
        <v>57</v>
      </c>
      <c r="G15" s="30">
        <v>405</v>
      </c>
    </row>
    <row r="16" spans="2:7" ht="18" customHeight="1" x14ac:dyDescent="0.25">
      <c r="B16" s="32" t="s">
        <v>58</v>
      </c>
      <c r="C16" s="32" t="s">
        <v>59</v>
      </c>
      <c r="D16" s="32" t="s">
        <v>318</v>
      </c>
      <c r="E16" s="32" t="s">
        <v>57</v>
      </c>
      <c r="F16" s="32" t="s">
        <v>63</v>
      </c>
      <c r="G16" s="33">
        <v>110</v>
      </c>
    </row>
    <row r="17" spans="2:7" ht="18" customHeight="1" x14ac:dyDescent="0.25">
      <c r="B17" s="29" t="s">
        <v>64</v>
      </c>
      <c r="C17" s="29" t="s">
        <v>65</v>
      </c>
      <c r="D17" s="29" t="s">
        <v>319</v>
      </c>
      <c r="E17" s="29" t="s">
        <v>63</v>
      </c>
      <c r="F17" s="29" t="s">
        <v>72</v>
      </c>
      <c r="G17" s="30">
        <v>375</v>
      </c>
    </row>
    <row r="18" spans="2:7" ht="18" customHeight="1" x14ac:dyDescent="0.25">
      <c r="B18" s="32" t="s">
        <v>73</v>
      </c>
      <c r="C18" s="32" t="s">
        <v>74</v>
      </c>
      <c r="D18" s="32" t="s">
        <v>320</v>
      </c>
      <c r="E18" s="32" t="s">
        <v>77</v>
      </c>
      <c r="F18" s="32" t="s">
        <v>79</v>
      </c>
      <c r="G18" s="33">
        <v>160</v>
      </c>
    </row>
    <row r="19" spans="2:7" ht="18" customHeight="1" x14ac:dyDescent="0.25">
      <c r="B19" s="29" t="s">
        <v>80</v>
      </c>
      <c r="C19" s="29" t="s">
        <v>81</v>
      </c>
      <c r="D19" s="29" t="s">
        <v>321</v>
      </c>
      <c r="E19" s="29" t="s">
        <v>79</v>
      </c>
      <c r="F19" s="29" t="s">
        <v>86</v>
      </c>
      <c r="G19" s="30">
        <v>280</v>
      </c>
    </row>
    <row r="21" spans="2:7" ht="21.75" customHeight="1" x14ac:dyDescent="0.25">
      <c r="B21" s="12" t="s">
        <v>322</v>
      </c>
      <c r="C21" s="12"/>
      <c r="D21" s="12"/>
      <c r="E21" s="12"/>
      <c r="F21" s="12"/>
      <c r="G21" s="12"/>
    </row>
    <row r="22" spans="2:7" ht="19.5" customHeight="1" x14ac:dyDescent="0.25">
      <c r="B22" s="47" t="s">
        <v>323</v>
      </c>
      <c r="C22" s="47" t="s">
        <v>324</v>
      </c>
      <c r="D22" s="47" t="s">
        <v>325</v>
      </c>
      <c r="E22" s="47" t="s">
        <v>326</v>
      </c>
    </row>
    <row r="23" spans="2:7" ht="18" customHeight="1" x14ac:dyDescent="0.25">
      <c r="B23" s="32" t="s">
        <v>327</v>
      </c>
      <c r="C23" s="32" t="s">
        <v>328</v>
      </c>
      <c r="D23" s="32" t="s">
        <v>329</v>
      </c>
      <c r="E23" s="32" t="s">
        <v>330</v>
      </c>
    </row>
    <row r="24" spans="2:7" ht="18" customHeight="1" x14ac:dyDescent="0.25">
      <c r="B24" s="29" t="s">
        <v>331</v>
      </c>
      <c r="C24" s="29" t="s">
        <v>332</v>
      </c>
      <c r="D24" s="29" t="s">
        <v>333</v>
      </c>
      <c r="E24" s="29" t="s">
        <v>45</v>
      </c>
    </row>
    <row r="25" spans="2:7" ht="18" customHeight="1" x14ac:dyDescent="0.25">
      <c r="B25" s="32" t="s">
        <v>334</v>
      </c>
      <c r="C25" s="32" t="s">
        <v>335</v>
      </c>
      <c r="D25" s="32" t="s">
        <v>336</v>
      </c>
      <c r="E25" s="32" t="s">
        <v>337</v>
      </c>
    </row>
    <row r="26" spans="2:7" ht="18" customHeight="1" x14ac:dyDescent="0.25">
      <c r="B26" s="29" t="s">
        <v>338</v>
      </c>
      <c r="C26" s="29" t="s">
        <v>45</v>
      </c>
      <c r="D26" s="29" t="s">
        <v>45</v>
      </c>
      <c r="E26" s="29" t="s">
        <v>45</v>
      </c>
    </row>
    <row r="27" spans="2:7" ht="18" customHeight="1" x14ac:dyDescent="0.25">
      <c r="B27" s="32" t="s">
        <v>339</v>
      </c>
      <c r="C27" s="32" t="s">
        <v>340</v>
      </c>
      <c r="D27" s="32" t="s">
        <v>341</v>
      </c>
      <c r="E27" s="32" t="s">
        <v>342</v>
      </c>
    </row>
    <row r="28" spans="2:7" ht="18" customHeight="1" x14ac:dyDescent="0.25">
      <c r="B28" s="29" t="s">
        <v>343</v>
      </c>
      <c r="C28" s="29" t="s">
        <v>344</v>
      </c>
      <c r="D28" s="29" t="s">
        <v>333</v>
      </c>
      <c r="E28" s="29" t="s">
        <v>345</v>
      </c>
    </row>
    <row r="29" spans="2:7" ht="18" customHeight="1" x14ac:dyDescent="0.25">
      <c r="B29" s="32" t="s">
        <v>346</v>
      </c>
      <c r="C29" s="32" t="s">
        <v>347</v>
      </c>
      <c r="D29" s="32" t="s">
        <v>348</v>
      </c>
      <c r="E29" s="32" t="s">
        <v>349</v>
      </c>
    </row>
    <row r="30" spans="2:7" ht="18" customHeight="1" x14ac:dyDescent="0.25">
      <c r="B30" s="29" t="s">
        <v>350</v>
      </c>
      <c r="C30" s="29" t="s">
        <v>351</v>
      </c>
      <c r="D30" s="29" t="s">
        <v>352</v>
      </c>
      <c r="E30" s="29" t="s">
        <v>353</v>
      </c>
    </row>
    <row r="31" spans="2:7" ht="18" customHeight="1" x14ac:dyDescent="0.25">
      <c r="B31" s="32" t="s">
        <v>354</v>
      </c>
      <c r="C31" s="32" t="s">
        <v>355</v>
      </c>
      <c r="D31" s="32" t="s">
        <v>356</v>
      </c>
      <c r="E31" s="32" t="s">
        <v>357</v>
      </c>
    </row>
    <row r="32" spans="2:7" ht="18" customHeight="1" x14ac:dyDescent="0.25">
      <c r="B32" s="29" t="s">
        <v>358</v>
      </c>
      <c r="C32" s="29" t="s">
        <v>359</v>
      </c>
      <c r="D32" s="29" t="s">
        <v>360</v>
      </c>
      <c r="E32" s="29" t="s">
        <v>361</v>
      </c>
    </row>
  </sheetData>
  <mergeCells count="4">
    <mergeCell ref="B2:G2"/>
    <mergeCell ref="B4:G4"/>
    <mergeCell ref="B12:G12"/>
    <mergeCell ref="B21:G21"/>
  </mergeCells>
  <pageMargins left="0.75" right="0.75" top="1" bottom="1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Reiseübersicht</vt:lpstr>
      <vt:lpstr>Tagesplan</vt:lpstr>
      <vt:lpstr>Budget</vt:lpstr>
      <vt:lpstr>Checkliste</vt:lpstr>
      <vt:lpstr>Buchungen &amp; Kontakte</vt:lpstr>
      <vt:lpstr>Reiseübersicht!Druckbereich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2026-09-06T09:12:31Z</dcterms:created>
  <dcterms:modified xsi:type="dcterms:W3CDTF">2026-09-06T15:07:10Z</dcterms:modified>
  <dc:language>en-US</dc:language>
</cp:coreProperties>
</file>